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8145" activeTab="1"/>
  </bookViews>
  <sheets>
    <sheet name="So Lieu 31-12-2020" sheetId="1" r:id="rId1"/>
    <sheet name="BĐ 31-12-2020" sheetId="2" r:id="rId2"/>
  </sheets>
  <calcPr calcId="144525"/>
</workbook>
</file>

<file path=xl/calcChain.xml><?xml version="1.0" encoding="utf-8"?>
<calcChain xmlns="http://schemas.openxmlformats.org/spreadsheetml/2006/main">
  <c r="C77" i="2" l="1"/>
  <c r="C63" i="1" l="1"/>
  <c r="H69" i="2" l="1"/>
  <c r="H80" i="1" l="1"/>
  <c r="H81" i="1"/>
  <c r="H82" i="1"/>
  <c r="H83" i="1"/>
  <c r="H84" i="1"/>
  <c r="H85" i="1"/>
  <c r="H86" i="1"/>
  <c r="H7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0" i="1"/>
  <c r="E20" i="1" l="1"/>
  <c r="K20" i="1"/>
  <c r="C61" i="1" l="1"/>
  <c r="C52" i="1"/>
  <c r="H13" i="2" l="1"/>
  <c r="D51" i="2"/>
  <c r="D81" i="2" s="1"/>
  <c r="E51" i="2"/>
  <c r="E81" i="2" s="1"/>
  <c r="F51" i="2"/>
  <c r="F81" i="2" s="1"/>
  <c r="G51" i="2"/>
  <c r="G81" i="2" s="1"/>
  <c r="C51" i="2"/>
  <c r="C81" i="2" s="1"/>
  <c r="H47" i="2"/>
  <c r="H48" i="2"/>
  <c r="H49" i="2"/>
  <c r="H50" i="2"/>
  <c r="H52" i="1"/>
  <c r="C53" i="1"/>
  <c r="H53" i="1"/>
  <c r="C54" i="1"/>
  <c r="H54" i="1"/>
  <c r="H51" i="1"/>
  <c r="C51" i="1"/>
  <c r="H46" i="2"/>
  <c r="C50" i="1"/>
  <c r="H50" i="1"/>
  <c r="H45" i="2"/>
  <c r="H49" i="1"/>
  <c r="C49" i="1"/>
  <c r="H39" i="2"/>
  <c r="H40" i="2"/>
  <c r="H41" i="2"/>
  <c r="H42" i="2"/>
  <c r="H43" i="2"/>
  <c r="H44" i="2"/>
  <c r="H5" i="2"/>
  <c r="H6" i="2"/>
  <c r="H7" i="2"/>
  <c r="H8" i="2"/>
  <c r="H9" i="2"/>
  <c r="H10" i="2"/>
  <c r="H11" i="2"/>
  <c r="H12" i="2"/>
  <c r="H14" i="2"/>
  <c r="H15" i="2"/>
  <c r="H16" i="2"/>
  <c r="H4" i="2"/>
  <c r="C43" i="1"/>
  <c r="H43" i="1"/>
  <c r="C44" i="1"/>
  <c r="H44" i="1"/>
  <c r="C45" i="1"/>
  <c r="H45" i="1"/>
  <c r="C46" i="1"/>
  <c r="H46" i="1"/>
  <c r="C47" i="1"/>
  <c r="H47" i="1"/>
  <c r="C48" i="1"/>
  <c r="H48" i="1"/>
  <c r="C16" i="1"/>
  <c r="H16" i="1"/>
  <c r="C9" i="1"/>
  <c r="H9" i="1"/>
  <c r="H21" i="2"/>
  <c r="H28" i="2"/>
  <c r="H19" i="2"/>
  <c r="H20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71" i="2"/>
  <c r="H55" i="2"/>
  <c r="C81" i="1"/>
  <c r="H5" i="1"/>
  <c r="H6" i="1"/>
  <c r="H7" i="1"/>
  <c r="H8" i="1"/>
  <c r="H12" i="1"/>
  <c r="H13" i="1"/>
  <c r="H14" i="1"/>
  <c r="H15" i="1"/>
  <c r="H17" i="1"/>
  <c r="H10" i="1"/>
  <c r="H11" i="1"/>
  <c r="C62" i="1"/>
  <c r="H37" i="1"/>
  <c r="H38" i="1"/>
  <c r="H39" i="1"/>
  <c r="H40" i="1"/>
  <c r="H41" i="1"/>
  <c r="H42" i="1"/>
  <c r="C37" i="1"/>
  <c r="C38" i="1"/>
  <c r="C39" i="1"/>
  <c r="C40" i="1"/>
  <c r="C41" i="1"/>
  <c r="C42" i="1"/>
  <c r="H75" i="2"/>
  <c r="C85" i="1"/>
  <c r="H34" i="1"/>
  <c r="H35" i="1"/>
  <c r="H36" i="1"/>
  <c r="C34" i="1"/>
  <c r="C35" i="1"/>
  <c r="C36" i="1"/>
  <c r="C12" i="1"/>
  <c r="C13" i="1"/>
  <c r="C14" i="1"/>
  <c r="C15" i="1"/>
  <c r="D17" i="2"/>
  <c r="D80" i="2" s="1"/>
  <c r="D67" i="2"/>
  <c r="D82" i="2" s="1"/>
  <c r="D77" i="2"/>
  <c r="D83" i="2" s="1"/>
  <c r="E67" i="2"/>
  <c r="E82" i="2" s="1"/>
  <c r="E77" i="2"/>
  <c r="E83" i="2" s="1"/>
  <c r="E17" i="2"/>
  <c r="E80" i="2" s="1"/>
  <c r="H31" i="1"/>
  <c r="F17" i="2"/>
  <c r="F80" i="2" s="1"/>
  <c r="F77" i="2"/>
  <c r="F83" i="2" s="1"/>
  <c r="H53" i="2"/>
  <c r="H54" i="2"/>
  <c r="H56" i="2"/>
  <c r="H57" i="2"/>
  <c r="H58" i="2"/>
  <c r="H59" i="2"/>
  <c r="H60" i="2"/>
  <c r="H61" i="2"/>
  <c r="H62" i="2"/>
  <c r="H63" i="2"/>
  <c r="H64" i="2"/>
  <c r="H65" i="2"/>
  <c r="H66" i="2"/>
  <c r="H70" i="2"/>
  <c r="H72" i="2"/>
  <c r="H73" i="2"/>
  <c r="H74" i="2"/>
  <c r="H76" i="2"/>
  <c r="H23" i="1"/>
  <c r="H24" i="1"/>
  <c r="H32" i="1"/>
  <c r="H29" i="1"/>
  <c r="H26" i="1"/>
  <c r="H27" i="1"/>
  <c r="H28" i="1"/>
  <c r="H30" i="1"/>
  <c r="H33" i="1"/>
  <c r="H25" i="1"/>
  <c r="G17" i="2"/>
  <c r="G80" i="2" s="1"/>
  <c r="G67" i="2"/>
  <c r="G82" i="2" s="1"/>
  <c r="G77" i="2"/>
  <c r="G83" i="2" s="1"/>
  <c r="F67" i="2"/>
  <c r="F82" i="2" s="1"/>
  <c r="I55" i="1"/>
  <c r="J55" i="1"/>
  <c r="K55" i="1"/>
  <c r="L55" i="1"/>
  <c r="C23" i="1"/>
  <c r="C24" i="1"/>
  <c r="C25" i="1"/>
  <c r="C26" i="1"/>
  <c r="C27" i="1"/>
  <c r="C28" i="1"/>
  <c r="C29" i="1"/>
  <c r="C30" i="1"/>
  <c r="C31" i="1"/>
  <c r="C32" i="1"/>
  <c r="C33" i="1"/>
  <c r="D55" i="1"/>
  <c r="E55" i="1"/>
  <c r="G55" i="1"/>
  <c r="F55" i="1"/>
  <c r="J74" i="1"/>
  <c r="K74" i="1"/>
  <c r="L74" i="1"/>
  <c r="N74" i="1"/>
  <c r="M74" i="1"/>
  <c r="D74" i="1"/>
  <c r="E74" i="1"/>
  <c r="F74" i="1"/>
  <c r="G74" i="1"/>
  <c r="H74" i="1"/>
  <c r="C60" i="1"/>
  <c r="C64" i="1"/>
  <c r="C65" i="1"/>
  <c r="C66" i="1"/>
  <c r="C67" i="1"/>
  <c r="C68" i="1"/>
  <c r="C69" i="1"/>
  <c r="C70" i="1"/>
  <c r="C71" i="1"/>
  <c r="C72" i="1"/>
  <c r="C73" i="1"/>
  <c r="L18" i="1"/>
  <c r="J18" i="1"/>
  <c r="I18" i="1"/>
  <c r="K18" i="1"/>
  <c r="D18" i="1"/>
  <c r="F18" i="1"/>
  <c r="G18" i="1"/>
  <c r="E18" i="1"/>
  <c r="C5" i="1"/>
  <c r="C6" i="1"/>
  <c r="C7" i="1"/>
  <c r="C8" i="1"/>
  <c r="C10" i="1"/>
  <c r="C11" i="1"/>
  <c r="C17" i="1"/>
  <c r="I87" i="1"/>
  <c r="J87" i="1"/>
  <c r="K87" i="1"/>
  <c r="L87" i="1"/>
  <c r="C79" i="1"/>
  <c r="C80" i="1"/>
  <c r="C82" i="1"/>
  <c r="C83" i="1"/>
  <c r="C84" i="1"/>
  <c r="C86" i="1"/>
  <c r="D87" i="1"/>
  <c r="E87" i="1"/>
  <c r="T87" i="1" s="1"/>
  <c r="F87" i="1"/>
  <c r="G87" i="1"/>
  <c r="C83" i="2"/>
  <c r="C17" i="2"/>
  <c r="C80" i="2" s="1"/>
  <c r="C67" i="2"/>
  <c r="C82" i="2" s="1"/>
  <c r="I74" i="1"/>
  <c r="L67" i="2" s="1"/>
  <c r="H87" i="1"/>
  <c r="L77" i="2" s="1"/>
  <c r="U87" i="1" l="1"/>
  <c r="S87" i="1" s="1"/>
  <c r="U74" i="1"/>
  <c r="S74" i="1" s="1"/>
  <c r="H18" i="1"/>
  <c r="L17" i="2" s="1"/>
  <c r="U18" i="1"/>
  <c r="H77" i="2"/>
  <c r="H83" i="2" s="1"/>
  <c r="H67" i="2"/>
  <c r="H82" i="2" s="1"/>
  <c r="E84" i="2"/>
  <c r="E85" i="2" s="1"/>
  <c r="D84" i="2"/>
  <c r="D85" i="2" s="1"/>
  <c r="H17" i="2"/>
  <c r="H80" i="2" s="1"/>
  <c r="C87" i="1"/>
  <c r="R87" i="1" s="1"/>
  <c r="C74" i="1"/>
  <c r="R74" i="1" s="1"/>
  <c r="T74" i="1"/>
  <c r="C55" i="1"/>
  <c r="T18" i="1"/>
  <c r="C18" i="1"/>
  <c r="R18" i="1" s="1"/>
  <c r="G84" i="2"/>
  <c r="G85" i="2" s="1"/>
  <c r="F84" i="2"/>
  <c r="F85" i="2" s="1"/>
  <c r="C84" i="2"/>
  <c r="C85" i="2" s="1"/>
  <c r="H55" i="1"/>
  <c r="L51" i="2" s="1"/>
  <c r="H51" i="2"/>
  <c r="H81" i="2" s="1"/>
  <c r="U55" i="1"/>
  <c r="T55" i="1"/>
  <c r="S55" i="1" l="1"/>
  <c r="K77" i="2"/>
  <c r="K67" i="2"/>
  <c r="S18" i="1"/>
  <c r="H84" i="2"/>
  <c r="H85" i="2" s="1"/>
  <c r="K17" i="2"/>
  <c r="L84" i="2"/>
  <c r="R55" i="1"/>
  <c r="K51" i="2"/>
  <c r="K84" i="2" l="1"/>
</calcChain>
</file>

<file path=xl/sharedStrings.xml><?xml version="1.0" encoding="utf-8"?>
<sst xmlns="http://schemas.openxmlformats.org/spreadsheetml/2006/main" count="255" uniqueCount="108">
  <si>
    <t>TT</t>
  </si>
  <si>
    <t>TS HS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</si>
  <si>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</si>
  <si>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</si>
  <si>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</si>
  <si>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</si>
  <si>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</si>
  <si>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</si>
  <si>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</si>
  <si>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</si>
  <si>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</si>
  <si>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Tổng cộng</t>
  </si>
  <si>
    <t>Tên trường</t>
  </si>
  <si>
    <t>TS lớp</t>
  </si>
  <si>
    <t>Trong đó</t>
  </si>
  <si>
    <t>TÌNH HÌNH BIẾN ĐỘNG SĨ SỐ HỌC SINH</t>
  </si>
  <si>
    <t>Chuyển đi</t>
  </si>
  <si>
    <t>Bỏ học</t>
  </si>
  <si>
    <t>Học lại</t>
  </si>
  <si>
    <t>THCS Nguyễn Bỉnh Khiêm</t>
  </si>
  <si>
    <t>THCS Lê Văn Hưu</t>
  </si>
  <si>
    <t>THCS Hai Bà Trưng</t>
  </si>
  <si>
    <t>THCS Nguyễn Văn Quỳ</t>
  </si>
  <si>
    <t>THCS Hiệp Phước</t>
  </si>
  <si>
    <t>THCS Phước Lộc</t>
  </si>
  <si>
    <t>Chuyển đến</t>
  </si>
  <si>
    <t>TỔNG CỘNG</t>
  </si>
  <si>
    <t>MN Đồng Xanh</t>
  </si>
  <si>
    <t>MN Hướng Dương</t>
  </si>
  <si>
    <t>MN Họa Mi</t>
  </si>
  <si>
    <t>MN Mạ Non</t>
  </si>
  <si>
    <t>MN Sơn Ca</t>
  </si>
  <si>
    <t>MN Sao Mai</t>
  </si>
  <si>
    <t>MN Thị trấn Nhà Bè</t>
  </si>
  <si>
    <t>MN Vành Khuyên</t>
  </si>
  <si>
    <t>Tiểu học</t>
  </si>
  <si>
    <t>Trung học cơ sở</t>
  </si>
  <si>
    <t>Mầm non công lập</t>
  </si>
  <si>
    <t>NT</t>
  </si>
  <si>
    <t>Mầm</t>
  </si>
  <si>
    <t>Chồi</t>
  </si>
  <si>
    <t>Lá</t>
  </si>
  <si>
    <t>TiH Trần Thị Ngọc Hân</t>
  </si>
  <si>
    <t>TiH Lâm Văn Bền</t>
  </si>
  <si>
    <t>TiH Nguyễn Trực</t>
  </si>
  <si>
    <t>TiH Nguyễn Bình</t>
  </si>
  <si>
    <t>TiH Trang Tấn Khương</t>
  </si>
  <si>
    <t>TiH Dương Văn Lịch</t>
  </si>
  <si>
    <t>TiH Nguyễn Văn Tạo</t>
  </si>
  <si>
    <t>TiH Lê Lợi</t>
  </si>
  <si>
    <t>TiH Lê Văn Lương</t>
  </si>
  <si>
    <t>TiH Tạ Uyên</t>
  </si>
  <si>
    <t>TiH Lê Quang Định</t>
  </si>
  <si>
    <t>TiH Bùi Thanh Khiết</t>
  </si>
  <si>
    <t>MN Tuổi Ngọc</t>
  </si>
  <si>
    <t>TiH Bùi Văn Ba</t>
  </si>
  <si>
    <t>MN Phượng Hồng</t>
  </si>
  <si>
    <t>MN Hoa Hồng</t>
  </si>
  <si>
    <t>MN Nam Sơn</t>
  </si>
  <si>
    <t>MN Hoa Quỳnh</t>
  </si>
  <si>
    <t>MN Ngôi Nhà Mơ Ước</t>
  </si>
  <si>
    <t>MN MiSa 2</t>
  </si>
  <si>
    <t>MN Bé Xinh</t>
  </si>
  <si>
    <t>MN BiBi</t>
  </si>
  <si>
    <t>MN Bé Vui</t>
  </si>
  <si>
    <t>MN Bầu Trời Xanh</t>
  </si>
  <si>
    <t>MN Chú Ong Nhỏ Phúc Long</t>
  </si>
  <si>
    <t>MN Bi Bi</t>
  </si>
  <si>
    <t>Trong đó, công lập:</t>
  </si>
  <si>
    <t>MN Tuổi Hoa</t>
  </si>
  <si>
    <t>MN Vàng Anh</t>
  </si>
  <si>
    <t>MN Mầm Xanh</t>
  </si>
  <si>
    <t>MN Thiên Thần Nhỏ</t>
  </si>
  <si>
    <t>MN Thế Giới Trẻ Thơ</t>
  </si>
  <si>
    <t>THCS Lê Thành Công</t>
  </si>
  <si>
    <t>Chú thích: Đơn vị nào không gửi báo cáo thì số liệu trong biểu này là số liệu nhận được gần nhất của đơn vị.</t>
  </si>
  <si>
    <t>Mầm non ngoài công lập (*)</t>
  </si>
  <si>
    <t>(*: Chưa tính nhóm, lớp ngoài công lập)</t>
  </si>
  <si>
    <t>MN Việt Nga</t>
  </si>
  <si>
    <t>MN Con Cưng</t>
  </si>
  <si>
    <t>MN Tuổi Thần Tiên</t>
  </si>
  <si>
    <t>MN Hoàng Anh</t>
  </si>
  <si>
    <t>MN Vùng Đất Trẻ Thơ</t>
  </si>
  <si>
    <t>MN Miền Cổ Tích</t>
  </si>
  <si>
    <t>TiH Nguyễn Việt Hồng</t>
  </si>
  <si>
    <t>THCS Nguyễn Thị Hương</t>
  </si>
  <si>
    <r>
      <t xml:space="preserve">Ia. </t>
    </r>
    <r>
      <rPr>
        <b/>
        <u/>
        <sz val="11"/>
        <rFont val="Times New Roman"/>
        <family val="1"/>
      </rPr>
      <t>Ngành học Mầm non (công lập)</t>
    </r>
    <r>
      <rPr>
        <b/>
        <sz val="11"/>
        <rFont val="Times New Roman"/>
        <family val="1"/>
      </rPr>
      <t>:</t>
    </r>
  </si>
  <si>
    <r>
      <t xml:space="preserve">Ib.- </t>
    </r>
    <r>
      <rPr>
        <b/>
        <u/>
        <sz val="11"/>
        <rFont val="Times New Roman"/>
        <family val="1"/>
      </rPr>
      <t>Ngành học Mầm non (ngoài công lập)</t>
    </r>
    <r>
      <rPr>
        <b/>
        <sz val="11"/>
        <rFont val="Times New Roman"/>
        <family val="1"/>
      </rPr>
      <t>:</t>
    </r>
  </si>
  <si>
    <r>
      <t xml:space="preserve">II. </t>
    </r>
    <r>
      <rPr>
        <b/>
        <u/>
        <sz val="11"/>
        <rFont val="Times New Roman"/>
        <family val="1"/>
      </rPr>
      <t>Cấp Tiểu học</t>
    </r>
  </si>
  <si>
    <r>
      <t xml:space="preserve">III. </t>
    </r>
    <r>
      <rPr>
        <b/>
        <u/>
        <sz val="11"/>
        <rFont val="Times New Roman"/>
        <family val="1"/>
      </rPr>
      <t>Cấp Trung học cơ sở</t>
    </r>
  </si>
  <si>
    <t>MN Hoa Lan</t>
  </si>
  <si>
    <t>MN Hoa Sen</t>
  </si>
  <si>
    <t>MN Ngôi Sao Hưng Phát</t>
  </si>
  <si>
    <t>MN Tuổi Thơ</t>
  </si>
  <si>
    <t>MN Cầu Vồng 1</t>
  </si>
  <si>
    <t>MN Xanh</t>
  </si>
  <si>
    <t>MN Thái Hoàng Gia</t>
  </si>
  <si>
    <t>MN Bam Bi</t>
  </si>
  <si>
    <t>MN Sao Việt</t>
  </si>
  <si>
    <t>MN Trí Công</t>
  </si>
  <si>
    <t>MN Ước Mơ</t>
  </si>
  <si>
    <t>MN Thái Hoàng Gia 2</t>
  </si>
  <si>
    <t>MN Chú Ong Nhỏ</t>
  </si>
  <si>
    <t>MN Tinh Hoa</t>
  </si>
  <si>
    <t>Số liệu ngày 30/11/2020</t>
  </si>
  <si>
    <t>Số liệu học sinh tại thời điểm 31/12/2020 do Hiệu trưởng báo cáo</t>
  </si>
  <si>
    <t>(Tổng hợp số liệu báo cáo ngày 31/12/2020 của Hiệu trưởng các trường)</t>
  </si>
  <si>
    <t>Số liệu ngày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</si>
</sst>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VNI-Times"/>
    </font>
    <font>
      <sz val="11"/>
      <name val="VNI-Times"/>
    </font>
    <font>
      <sz val="8"/>
      <name val="VNI-Times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4" fontId="5" fillId="0" borderId="0" xfId="0" applyNumberFormat="1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4" fontId="4" fillId="0" borderId="0" xfId="0" applyNumberFormat="1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Protection="1"/>
    <xf numFmtId="0" fontId="8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10" fillId="0" borderId="1" xfId="0" applyNumberFormat="1" applyFont="1" applyBorder="1" applyAlignment="1" applyProtection="1">
      <alignment horizontal="center" vertical="center"/>
    </xf>
    <xf numFmtId="3" fontId="8" fillId="0" borderId="0" xfId="0" applyNumberFormat="1" applyFont="1" applyProtection="1"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Zeros="0" zoomScaleNormal="100" workbookViewId="0">
      <selection activeCell="M22" sqref="M22"/>
    </sheetView>
  </sheetViews>
  <sheetFormatPr defaultColWidth="5.375" defaultRowHeight="15" x14ac:dyDescent="0.25"/>
  <cols>
    <col min="1" max="1" width="4.25" style="15" customWidth="1"/>
    <col min="2" max="2" width="24.625" style="2" customWidth="1"/>
    <col min="3" max="3" width="6.25" style="2" customWidth="1"/>
    <col min="4" max="8" width="5.375" style="2" customWidth="1"/>
    <col min="9" max="9" width="6.875" style="2" customWidth="1"/>
    <col min="10" max="12" width="5.375" style="2" customWidth="1"/>
    <col min="13" max="13" width="5.75" style="15" customWidth="1"/>
    <col min="14" max="14" width="8" style="2" customWidth="1"/>
    <col min="15" max="15" width="5.375" style="2" hidden="1" customWidth="1"/>
    <col min="16" max="16" width="5.375" style="15"/>
    <col min="17" max="19" width="5.375" style="2"/>
    <col min="20" max="20" width="5.375" style="2" hidden="1" customWidth="1"/>
    <col min="21" max="21" width="5.875" style="2" hidden="1" customWidth="1"/>
    <col min="22" max="16384" width="5.375" style="2"/>
  </cols>
  <sheetData>
    <row r="1" spans="1:14" ht="18.75" customHeight="1" x14ac:dyDescent="0.25">
      <c r="A1" s="73" t="s">
        <v>105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x14ac:dyDescent="0.25">
      <c r="A2" s="74" t="s">
        <v>86</v>
      </c>
      <c r="B2" s="74"/>
      <c r="C2" s="74"/>
      <c r="D2" s="74"/>
      <c r="E2" s="3"/>
      <c r="F2" s="3"/>
      <c r="G2" s="3"/>
    </row>
    <row r="3" spans="1:14" ht="17.25" customHeight="1" x14ac:dyDescent="0.25">
      <c r="A3" s="75" t="s">
        <v>0</v>
      </c>
      <c r="B3" s="75" t="s">
        <v>12</v>
      </c>
      <c r="C3" s="75" t="s">
        <v>13</v>
      </c>
      <c r="D3" s="77" t="s">
        <v>14</v>
      </c>
      <c r="E3" s="77"/>
      <c r="F3" s="77"/>
      <c r="G3" s="77"/>
      <c r="H3" s="75" t="s">
        <v>1</v>
      </c>
      <c r="I3" s="77" t="s">
        <v>14</v>
      </c>
      <c r="J3" s="77"/>
      <c r="K3" s="77"/>
      <c r="L3" s="77"/>
      <c r="M3" s="65"/>
      <c r="N3" s="6"/>
    </row>
    <row r="4" spans="1:14" x14ac:dyDescent="0.25">
      <c r="A4" s="76"/>
      <c r="B4" s="76"/>
      <c r="C4" s="76"/>
      <c r="D4" s="5" t="s">
        <v>38</v>
      </c>
      <c r="E4" s="5" t="s">
        <v>39</v>
      </c>
      <c r="F4" s="5" t="s">
        <v>40</v>
      </c>
      <c r="G4" s="5" t="s">
        <v>41</v>
      </c>
      <c r="H4" s="76"/>
      <c r="I4" s="5" t="s">
        <v>38</v>
      </c>
      <c r="J4" s="5" t="s">
        <v>39</v>
      </c>
      <c r="K4" s="5" t="s">
        <v>40</v>
      </c>
      <c r="L4" s="5" t="s">
        <v>41</v>
      </c>
      <c r="M4" s="47"/>
      <c r="N4" s="6"/>
    </row>
    <row r="5" spans="1:14" ht="16.5" customHeight="1" x14ac:dyDescent="0.25">
      <c r="A5" s="32">
        <v>1</v>
      </c>
      <c r="B5" s="31" t="s">
        <v>33</v>
      </c>
      <c r="C5" s="33">
        <f t="shared" ref="C5:C17" si="0">SUM(D5:G5)</f>
        <v>6</v>
      </c>
      <c r="D5" s="63">
        <v>0</v>
      </c>
      <c r="E5" s="63">
        <v>1</v>
      </c>
      <c r="F5" s="63">
        <v>2</v>
      </c>
      <c r="G5" s="63">
        <v>3</v>
      </c>
      <c r="H5" s="33">
        <f t="shared" ref="H5:H17" si="1">SUM(I5:L5)</f>
        <v>202</v>
      </c>
      <c r="I5" s="32">
        <v>0</v>
      </c>
      <c r="J5" s="32">
        <v>39</v>
      </c>
      <c r="K5" s="32">
        <v>66</v>
      </c>
      <c r="L5" s="32">
        <v>97</v>
      </c>
      <c r="M5" s="7"/>
      <c r="N5" s="8"/>
    </row>
    <row r="6" spans="1:14" ht="16.5" customHeight="1" x14ac:dyDescent="0.25">
      <c r="A6" s="32">
        <v>2</v>
      </c>
      <c r="B6" s="31" t="s">
        <v>31</v>
      </c>
      <c r="C6" s="33">
        <f t="shared" si="0"/>
        <v>9</v>
      </c>
      <c r="D6" s="63">
        <v>2</v>
      </c>
      <c r="E6" s="63">
        <v>2</v>
      </c>
      <c r="F6" s="63">
        <v>2</v>
      </c>
      <c r="G6" s="63">
        <v>3</v>
      </c>
      <c r="H6" s="33">
        <f t="shared" si="1"/>
        <v>284</v>
      </c>
      <c r="I6" s="32">
        <v>32</v>
      </c>
      <c r="J6" s="32">
        <v>58</v>
      </c>
      <c r="K6" s="32">
        <v>86</v>
      </c>
      <c r="L6" s="32">
        <v>108</v>
      </c>
      <c r="M6" s="7"/>
      <c r="N6" s="8"/>
    </row>
    <row r="7" spans="1:14" ht="16.5" customHeight="1" x14ac:dyDescent="0.25">
      <c r="A7" s="32">
        <v>3</v>
      </c>
      <c r="B7" s="41" t="s">
        <v>54</v>
      </c>
      <c r="C7" s="33">
        <f t="shared" si="0"/>
        <v>10</v>
      </c>
      <c r="D7" s="63">
        <v>3</v>
      </c>
      <c r="E7" s="63">
        <v>2</v>
      </c>
      <c r="F7" s="63">
        <v>2</v>
      </c>
      <c r="G7" s="63">
        <v>3</v>
      </c>
      <c r="H7" s="33">
        <f t="shared" si="1"/>
        <v>313</v>
      </c>
      <c r="I7" s="32">
        <v>44</v>
      </c>
      <c r="J7" s="32">
        <v>74</v>
      </c>
      <c r="K7" s="32">
        <v>70</v>
      </c>
      <c r="L7" s="32">
        <v>125</v>
      </c>
      <c r="M7" s="7"/>
      <c r="N7" s="8"/>
    </row>
    <row r="8" spans="1:14" ht="16.5" customHeight="1" x14ac:dyDescent="0.25">
      <c r="A8" s="32">
        <v>4</v>
      </c>
      <c r="B8" s="41" t="s">
        <v>30</v>
      </c>
      <c r="C8" s="33">
        <f>SUM(D8:G8)</f>
        <v>12</v>
      </c>
      <c r="D8" s="63">
        <v>2</v>
      </c>
      <c r="E8" s="63">
        <v>3</v>
      </c>
      <c r="F8" s="63">
        <v>3</v>
      </c>
      <c r="G8" s="63">
        <v>4</v>
      </c>
      <c r="H8" s="33">
        <f>SUM(I8:L8)</f>
        <v>332</v>
      </c>
      <c r="I8" s="32">
        <v>43</v>
      </c>
      <c r="J8" s="32">
        <v>72</v>
      </c>
      <c r="K8" s="32">
        <v>89</v>
      </c>
      <c r="L8" s="32">
        <v>128</v>
      </c>
      <c r="M8" s="7"/>
      <c r="N8" s="9"/>
    </row>
    <row r="9" spans="1:14" ht="16.5" customHeight="1" x14ac:dyDescent="0.25">
      <c r="A9" s="32">
        <v>5</v>
      </c>
      <c r="B9" s="41" t="s">
        <v>90</v>
      </c>
      <c r="C9" s="33">
        <f>SUM(D9:G9)</f>
        <v>13</v>
      </c>
      <c r="D9" s="63">
        <v>3</v>
      </c>
      <c r="E9" s="63">
        <v>3</v>
      </c>
      <c r="F9" s="63">
        <v>3</v>
      </c>
      <c r="G9" s="63">
        <v>4</v>
      </c>
      <c r="H9" s="33">
        <f>SUM(I9:L9)</f>
        <v>379</v>
      </c>
      <c r="I9" s="32">
        <v>57</v>
      </c>
      <c r="J9" s="32">
        <v>87</v>
      </c>
      <c r="K9" s="32">
        <v>110</v>
      </c>
      <c r="L9" s="32">
        <v>125</v>
      </c>
      <c r="M9" s="48"/>
      <c r="N9" s="8"/>
    </row>
    <row r="10" spans="1:14" ht="16.5" customHeight="1" x14ac:dyDescent="0.25">
      <c r="A10" s="32">
        <v>6</v>
      </c>
      <c r="B10" s="41" t="s">
        <v>27</v>
      </c>
      <c r="C10" s="33">
        <f t="shared" si="0"/>
        <v>14</v>
      </c>
      <c r="D10" s="63">
        <v>4</v>
      </c>
      <c r="E10" s="63">
        <v>2</v>
      </c>
      <c r="F10" s="63">
        <v>3</v>
      </c>
      <c r="G10" s="63">
        <v>5</v>
      </c>
      <c r="H10" s="33">
        <f t="shared" si="1"/>
        <v>371</v>
      </c>
      <c r="I10" s="32">
        <v>68</v>
      </c>
      <c r="J10" s="32">
        <v>50</v>
      </c>
      <c r="K10" s="32">
        <v>90</v>
      </c>
      <c r="L10" s="32">
        <v>163</v>
      </c>
      <c r="M10" s="7"/>
      <c r="N10" s="8"/>
    </row>
    <row r="11" spans="1:14" ht="16.5" customHeight="1" x14ac:dyDescent="0.25">
      <c r="A11" s="32">
        <v>7</v>
      </c>
      <c r="B11" s="41" t="s">
        <v>32</v>
      </c>
      <c r="C11" s="33">
        <f t="shared" si="0"/>
        <v>8</v>
      </c>
      <c r="D11" s="63">
        <v>1</v>
      </c>
      <c r="E11" s="63">
        <v>2</v>
      </c>
      <c r="F11" s="63">
        <v>2</v>
      </c>
      <c r="G11" s="63">
        <v>3</v>
      </c>
      <c r="H11" s="33">
        <f t="shared" si="1"/>
        <v>207</v>
      </c>
      <c r="I11" s="32">
        <v>16</v>
      </c>
      <c r="J11" s="32">
        <v>45</v>
      </c>
      <c r="K11" s="32">
        <v>49</v>
      </c>
      <c r="L11" s="32">
        <v>97</v>
      </c>
      <c r="M11" s="7"/>
      <c r="N11" s="8"/>
    </row>
    <row r="12" spans="1:14" ht="16.5" customHeight="1" x14ac:dyDescent="0.25">
      <c r="A12" s="32">
        <v>8</v>
      </c>
      <c r="B12" s="41" t="s">
        <v>69</v>
      </c>
      <c r="C12" s="33">
        <f t="shared" si="0"/>
        <v>14</v>
      </c>
      <c r="D12" s="63">
        <v>2</v>
      </c>
      <c r="E12" s="63">
        <v>3</v>
      </c>
      <c r="F12" s="63">
        <v>4</v>
      </c>
      <c r="G12" s="63">
        <v>5</v>
      </c>
      <c r="H12" s="33">
        <f t="shared" si="1"/>
        <v>361</v>
      </c>
      <c r="I12" s="32">
        <v>42</v>
      </c>
      <c r="J12" s="32">
        <v>65</v>
      </c>
      <c r="K12" s="32">
        <v>102</v>
      </c>
      <c r="L12" s="32">
        <v>152</v>
      </c>
      <c r="M12" s="7"/>
      <c r="N12" s="8"/>
    </row>
    <row r="13" spans="1:14" ht="16.5" customHeight="1" x14ac:dyDescent="0.25">
      <c r="A13" s="32">
        <v>9</v>
      </c>
      <c r="B13" s="42" t="s">
        <v>28</v>
      </c>
      <c r="C13" s="33">
        <f t="shared" si="0"/>
        <v>20</v>
      </c>
      <c r="D13" s="63">
        <v>4</v>
      </c>
      <c r="E13" s="63">
        <v>4</v>
      </c>
      <c r="F13" s="63">
        <v>5</v>
      </c>
      <c r="G13" s="63">
        <v>7</v>
      </c>
      <c r="H13" s="33">
        <f t="shared" si="1"/>
        <v>641</v>
      </c>
      <c r="I13" s="32">
        <v>88</v>
      </c>
      <c r="J13" s="32">
        <v>127</v>
      </c>
      <c r="K13" s="32">
        <v>177</v>
      </c>
      <c r="L13" s="32">
        <v>249</v>
      </c>
      <c r="M13" s="7"/>
      <c r="N13" s="8"/>
    </row>
    <row r="14" spans="1:14" ht="16.5" customHeight="1" x14ac:dyDescent="0.25">
      <c r="A14" s="32">
        <v>10</v>
      </c>
      <c r="B14" s="42" t="s">
        <v>29</v>
      </c>
      <c r="C14" s="33">
        <f t="shared" si="0"/>
        <v>10</v>
      </c>
      <c r="D14" s="63">
        <v>1</v>
      </c>
      <c r="E14" s="63">
        <v>3</v>
      </c>
      <c r="F14" s="63">
        <v>3</v>
      </c>
      <c r="G14" s="63">
        <v>3</v>
      </c>
      <c r="H14" s="33">
        <f t="shared" si="1"/>
        <v>326</v>
      </c>
      <c r="I14" s="32">
        <v>30</v>
      </c>
      <c r="J14" s="32">
        <v>76</v>
      </c>
      <c r="K14" s="32">
        <v>96</v>
      </c>
      <c r="L14" s="32">
        <v>124</v>
      </c>
      <c r="M14" s="7"/>
      <c r="N14" s="8"/>
    </row>
    <row r="15" spans="1:14" ht="16.5" customHeight="1" x14ac:dyDescent="0.25">
      <c r="A15" s="32">
        <v>11</v>
      </c>
      <c r="B15" s="42" t="s">
        <v>70</v>
      </c>
      <c r="C15" s="33">
        <f t="shared" si="0"/>
        <v>11</v>
      </c>
      <c r="D15" s="63">
        <v>4</v>
      </c>
      <c r="E15" s="69">
        <v>2</v>
      </c>
      <c r="F15" s="69">
        <v>2</v>
      </c>
      <c r="G15" s="69">
        <v>3</v>
      </c>
      <c r="H15" s="33">
        <f t="shared" si="1"/>
        <v>364</v>
      </c>
      <c r="I15" s="32">
        <v>74</v>
      </c>
      <c r="J15" s="32">
        <v>68</v>
      </c>
      <c r="K15" s="32">
        <v>94</v>
      </c>
      <c r="L15" s="32">
        <v>128</v>
      </c>
      <c r="M15" s="7"/>
      <c r="N15" s="8"/>
    </row>
    <row r="16" spans="1:14" ht="16.5" customHeight="1" x14ac:dyDescent="0.25">
      <c r="A16" s="32">
        <v>12</v>
      </c>
      <c r="B16" s="41" t="s">
        <v>34</v>
      </c>
      <c r="C16" s="33">
        <f>SUM(D16:G16)</f>
        <v>10</v>
      </c>
      <c r="D16" s="63">
        <v>1</v>
      </c>
      <c r="E16" s="63">
        <v>2</v>
      </c>
      <c r="F16" s="63">
        <v>3</v>
      </c>
      <c r="G16" s="63">
        <v>4</v>
      </c>
      <c r="H16" s="33">
        <f>SUM(I16:L16)</f>
        <v>254</v>
      </c>
      <c r="I16" s="32">
        <v>20</v>
      </c>
      <c r="J16" s="32">
        <v>52</v>
      </c>
      <c r="K16" s="32">
        <v>72</v>
      </c>
      <c r="L16" s="32">
        <v>110</v>
      </c>
      <c r="M16" s="7"/>
      <c r="N16" s="8"/>
    </row>
    <row r="17" spans="1:21" ht="16.5" customHeight="1" x14ac:dyDescent="0.25">
      <c r="A17" s="32">
        <v>13</v>
      </c>
      <c r="B17" s="41" t="s">
        <v>91</v>
      </c>
      <c r="C17" s="33">
        <f t="shared" si="0"/>
        <v>8</v>
      </c>
      <c r="D17" s="63">
        <v>2</v>
      </c>
      <c r="E17" s="63">
        <v>2</v>
      </c>
      <c r="F17" s="63">
        <v>2</v>
      </c>
      <c r="G17" s="63">
        <v>2</v>
      </c>
      <c r="H17" s="33">
        <f t="shared" si="1"/>
        <v>183</v>
      </c>
      <c r="I17" s="32">
        <v>32</v>
      </c>
      <c r="J17" s="32">
        <v>53</v>
      </c>
      <c r="K17" s="32">
        <v>57</v>
      </c>
      <c r="L17" s="32">
        <v>41</v>
      </c>
      <c r="M17" s="48"/>
      <c r="N17" s="8"/>
    </row>
    <row r="18" spans="1:21" s="11" customFormat="1" x14ac:dyDescent="0.25">
      <c r="A18" s="78" t="s">
        <v>11</v>
      </c>
      <c r="B18" s="78"/>
      <c r="C18" s="33">
        <f t="shared" ref="C18:L18" si="2">SUM(C5:C17)</f>
        <v>145</v>
      </c>
      <c r="D18" s="33">
        <f t="shared" si="2"/>
        <v>29</v>
      </c>
      <c r="E18" s="33">
        <f t="shared" si="2"/>
        <v>31</v>
      </c>
      <c r="F18" s="33">
        <f t="shared" si="2"/>
        <v>36</v>
      </c>
      <c r="G18" s="33">
        <f t="shared" si="2"/>
        <v>49</v>
      </c>
      <c r="H18" s="89">
        <f t="shared" si="2"/>
        <v>4217</v>
      </c>
      <c r="I18" s="89">
        <f t="shared" si="2"/>
        <v>546</v>
      </c>
      <c r="J18" s="89">
        <f t="shared" si="2"/>
        <v>866</v>
      </c>
      <c r="K18" s="89">
        <f t="shared" si="2"/>
        <v>1158</v>
      </c>
      <c r="L18" s="89">
        <f t="shared" si="2"/>
        <v>1647</v>
      </c>
      <c r="M18" s="66"/>
      <c r="N18" s="10"/>
      <c r="P18" s="15"/>
      <c r="R18" s="17" t="str">
        <f>IF(C18&lt;&gt;T18,"Er","")</f>
        <v/>
      </c>
      <c r="S18" s="17" t="str">
        <f>IF(H18&lt;&gt;U18,"Er","")</f>
        <v/>
      </c>
      <c r="T18" s="11">
        <f>SUM(D18:G18)</f>
        <v>145</v>
      </c>
      <c r="U18" s="11">
        <f>SUM(I18:L18)</f>
        <v>4217</v>
      </c>
    </row>
    <row r="19" spans="1:21" s="11" customFormat="1" ht="2.25" customHeight="1" x14ac:dyDescent="0.25">
      <c r="A19" s="36"/>
      <c r="B19" s="36"/>
      <c r="C19" s="37"/>
      <c r="D19" s="37"/>
      <c r="E19" s="34"/>
      <c r="F19" s="34"/>
      <c r="G19" s="34"/>
      <c r="H19" s="34"/>
      <c r="I19" s="34"/>
      <c r="J19" s="34"/>
      <c r="K19" s="34"/>
      <c r="L19" s="34"/>
      <c r="M19" s="66"/>
      <c r="N19" s="10"/>
      <c r="P19" s="15"/>
      <c r="R19" s="35"/>
      <c r="S19" s="35"/>
    </row>
    <row r="20" spans="1:21" s="11" customFormat="1" x14ac:dyDescent="0.25">
      <c r="A20" s="74" t="s">
        <v>87</v>
      </c>
      <c r="B20" s="74"/>
      <c r="C20" s="74"/>
      <c r="D20" s="74"/>
      <c r="E20" s="34">
        <f>13+8+14</f>
        <v>35</v>
      </c>
      <c r="F20" s="34"/>
      <c r="G20" s="34"/>
      <c r="H20" s="34"/>
      <c r="I20" s="34">
        <v>94</v>
      </c>
      <c r="J20" s="34">
        <v>80</v>
      </c>
      <c r="K20" s="34">
        <f>I20-J20</f>
        <v>14</v>
      </c>
      <c r="L20" s="34"/>
      <c r="M20" s="66"/>
      <c r="N20" s="10"/>
      <c r="P20" s="15"/>
      <c r="R20" s="35"/>
      <c r="S20" s="35"/>
    </row>
    <row r="21" spans="1:21" s="11" customFormat="1" x14ac:dyDescent="0.25">
      <c r="A21" s="75" t="s">
        <v>0</v>
      </c>
      <c r="B21" s="75" t="s">
        <v>12</v>
      </c>
      <c r="C21" s="75" t="s">
        <v>13</v>
      </c>
      <c r="D21" s="77" t="s">
        <v>14</v>
      </c>
      <c r="E21" s="77"/>
      <c r="F21" s="77"/>
      <c r="G21" s="77"/>
      <c r="H21" s="75" t="s">
        <v>1</v>
      </c>
      <c r="I21" s="77" t="s">
        <v>14</v>
      </c>
      <c r="J21" s="77"/>
      <c r="K21" s="77"/>
      <c r="L21" s="77"/>
      <c r="M21" s="66"/>
      <c r="N21" s="10"/>
      <c r="P21" s="15"/>
      <c r="R21" s="35"/>
      <c r="S21" s="35"/>
    </row>
    <row r="22" spans="1:21" s="11" customFormat="1" x14ac:dyDescent="0.25">
      <c r="A22" s="76"/>
      <c r="B22" s="76"/>
      <c r="C22" s="76"/>
      <c r="D22" s="5" t="s">
        <v>38</v>
      </c>
      <c r="E22" s="5" t="s">
        <v>39</v>
      </c>
      <c r="F22" s="5" t="s">
        <v>40</v>
      </c>
      <c r="G22" s="5" t="s">
        <v>41</v>
      </c>
      <c r="H22" s="76"/>
      <c r="I22" s="5" t="s">
        <v>38</v>
      </c>
      <c r="J22" s="5" t="s">
        <v>39</v>
      </c>
      <c r="K22" s="5" t="s">
        <v>40</v>
      </c>
      <c r="L22" s="5" t="s">
        <v>41</v>
      </c>
      <c r="M22" s="66"/>
      <c r="N22" s="10"/>
      <c r="P22" s="15"/>
      <c r="R22" s="35"/>
      <c r="S22" s="35"/>
    </row>
    <row r="23" spans="1:21" s="11" customFormat="1" x14ac:dyDescent="0.25">
      <c r="A23" s="32">
        <v>1</v>
      </c>
      <c r="B23" s="31" t="s">
        <v>56</v>
      </c>
      <c r="C23" s="33">
        <f t="shared" ref="C23:C42" si="3">SUM(D23:G23)</f>
        <v>7</v>
      </c>
      <c r="D23" s="63">
        <v>1</v>
      </c>
      <c r="E23" s="63">
        <v>2</v>
      </c>
      <c r="F23" s="63">
        <v>2</v>
      </c>
      <c r="G23" s="63">
        <v>2</v>
      </c>
      <c r="H23" s="33">
        <f t="shared" ref="H23:H42" si="4">SUM(I23:L23)</f>
        <v>117</v>
      </c>
      <c r="I23" s="32">
        <v>10</v>
      </c>
      <c r="J23" s="63">
        <v>24</v>
      </c>
      <c r="K23" s="63">
        <v>39</v>
      </c>
      <c r="L23" s="63">
        <v>44</v>
      </c>
      <c r="M23" s="66"/>
      <c r="N23" s="10"/>
      <c r="P23" s="15"/>
      <c r="R23" s="35"/>
      <c r="S23" s="35"/>
    </row>
    <row r="24" spans="1:21" s="11" customFormat="1" x14ac:dyDescent="0.25">
      <c r="A24" s="32">
        <v>2</v>
      </c>
      <c r="B24" s="31" t="s">
        <v>57</v>
      </c>
      <c r="C24" s="33">
        <f t="shared" si="3"/>
        <v>5</v>
      </c>
      <c r="D24" s="63">
        <v>1</v>
      </c>
      <c r="E24" s="63">
        <v>1</v>
      </c>
      <c r="F24" s="63">
        <v>1</v>
      </c>
      <c r="G24" s="63">
        <v>2</v>
      </c>
      <c r="H24" s="33">
        <f t="shared" si="4"/>
        <v>170</v>
      </c>
      <c r="I24" s="32">
        <v>25</v>
      </c>
      <c r="J24" s="63">
        <v>35</v>
      </c>
      <c r="K24" s="63">
        <v>47</v>
      </c>
      <c r="L24" s="63">
        <v>63</v>
      </c>
      <c r="M24" s="66"/>
      <c r="N24" s="10"/>
      <c r="P24" s="15"/>
      <c r="R24" s="35"/>
      <c r="S24" s="35"/>
    </row>
    <row r="25" spans="1:21" s="11" customFormat="1" x14ac:dyDescent="0.25">
      <c r="A25" s="32">
        <v>3</v>
      </c>
      <c r="B25" s="31" t="s">
        <v>58</v>
      </c>
      <c r="C25" s="33">
        <f t="shared" si="3"/>
        <v>6</v>
      </c>
      <c r="D25" s="63">
        <v>1</v>
      </c>
      <c r="E25" s="63">
        <v>1</v>
      </c>
      <c r="F25" s="63">
        <v>2</v>
      </c>
      <c r="G25" s="63">
        <v>2</v>
      </c>
      <c r="H25" s="33">
        <f t="shared" si="4"/>
        <v>138</v>
      </c>
      <c r="I25" s="32">
        <v>18</v>
      </c>
      <c r="J25" s="63">
        <v>23</v>
      </c>
      <c r="K25" s="63">
        <v>42</v>
      </c>
      <c r="L25" s="63">
        <v>55</v>
      </c>
      <c r="M25" s="66"/>
      <c r="N25" s="10"/>
      <c r="P25" s="15"/>
      <c r="R25" s="35"/>
      <c r="S25" s="35"/>
    </row>
    <row r="26" spans="1:21" s="11" customFormat="1" x14ac:dyDescent="0.25">
      <c r="A26" s="32">
        <v>4</v>
      </c>
      <c r="B26" s="31" t="s">
        <v>59</v>
      </c>
      <c r="C26" s="33">
        <f t="shared" si="3"/>
        <v>4</v>
      </c>
      <c r="D26" s="63">
        <v>1</v>
      </c>
      <c r="E26" s="63">
        <v>1</v>
      </c>
      <c r="F26" s="63">
        <v>1</v>
      </c>
      <c r="G26" s="63">
        <v>1</v>
      </c>
      <c r="H26" s="33">
        <f t="shared" si="4"/>
        <v>87</v>
      </c>
      <c r="I26" s="32">
        <v>17</v>
      </c>
      <c r="J26" s="63">
        <v>13</v>
      </c>
      <c r="K26" s="63">
        <v>21</v>
      </c>
      <c r="L26" s="63">
        <v>36</v>
      </c>
      <c r="M26" s="66"/>
      <c r="N26" s="10"/>
      <c r="P26" s="15"/>
      <c r="R26" s="35"/>
      <c r="S26" s="35"/>
    </row>
    <row r="27" spans="1:21" s="11" customFormat="1" x14ac:dyDescent="0.25">
      <c r="A27" s="32">
        <v>5</v>
      </c>
      <c r="B27" s="31" t="s">
        <v>98</v>
      </c>
      <c r="C27" s="33">
        <f t="shared" si="3"/>
        <v>8</v>
      </c>
      <c r="D27" s="63">
        <v>2</v>
      </c>
      <c r="E27" s="63">
        <v>2</v>
      </c>
      <c r="F27" s="63">
        <v>2</v>
      </c>
      <c r="G27" s="63">
        <v>2</v>
      </c>
      <c r="H27" s="33">
        <f t="shared" si="4"/>
        <v>196</v>
      </c>
      <c r="I27" s="32">
        <v>31</v>
      </c>
      <c r="J27" s="63">
        <v>35</v>
      </c>
      <c r="K27" s="63">
        <v>49</v>
      </c>
      <c r="L27" s="63">
        <v>81</v>
      </c>
      <c r="M27" s="66"/>
      <c r="N27" s="10"/>
      <c r="P27" s="15"/>
      <c r="R27" s="35"/>
      <c r="S27" s="35"/>
    </row>
    <row r="28" spans="1:21" s="11" customFormat="1" x14ac:dyDescent="0.25">
      <c r="A28" s="32">
        <v>6</v>
      </c>
      <c r="B28" s="31" t="s">
        <v>60</v>
      </c>
      <c r="C28" s="33">
        <f t="shared" si="3"/>
        <v>4</v>
      </c>
      <c r="D28" s="63">
        <v>2</v>
      </c>
      <c r="E28" s="63"/>
      <c r="F28" s="63">
        <v>1</v>
      </c>
      <c r="G28" s="63">
        <v>1</v>
      </c>
      <c r="H28" s="33">
        <f t="shared" si="4"/>
        <v>61</v>
      </c>
      <c r="I28" s="32">
        <v>28</v>
      </c>
      <c r="J28" s="63"/>
      <c r="K28" s="63">
        <v>19</v>
      </c>
      <c r="L28" s="63">
        <v>14</v>
      </c>
      <c r="M28" s="66"/>
      <c r="N28" s="10"/>
      <c r="P28" s="15"/>
      <c r="R28" s="35"/>
      <c r="S28" s="35"/>
    </row>
    <row r="29" spans="1:21" s="11" customFormat="1" x14ac:dyDescent="0.25">
      <c r="A29" s="32">
        <v>7</v>
      </c>
      <c r="B29" s="31" t="s">
        <v>61</v>
      </c>
      <c r="C29" s="33">
        <f t="shared" si="3"/>
        <v>4</v>
      </c>
      <c r="D29" s="63">
        <v>1</v>
      </c>
      <c r="E29" s="63">
        <v>1</v>
      </c>
      <c r="F29" s="63">
        <v>1</v>
      </c>
      <c r="G29" s="63">
        <v>1</v>
      </c>
      <c r="H29" s="33">
        <f t="shared" si="4"/>
        <v>58</v>
      </c>
      <c r="I29" s="63">
        <v>16</v>
      </c>
      <c r="J29" s="63">
        <v>16</v>
      </c>
      <c r="K29" s="63">
        <v>15</v>
      </c>
      <c r="L29" s="63">
        <v>11</v>
      </c>
      <c r="M29" s="66"/>
      <c r="N29" s="10"/>
      <c r="P29" s="15"/>
      <c r="R29" s="35"/>
      <c r="S29" s="35"/>
    </row>
    <row r="30" spans="1:21" s="11" customFormat="1" x14ac:dyDescent="0.25">
      <c r="A30" s="32">
        <v>8</v>
      </c>
      <c r="B30" s="31" t="s">
        <v>62</v>
      </c>
      <c r="C30" s="33">
        <f t="shared" si="3"/>
        <v>4</v>
      </c>
      <c r="D30" s="63">
        <v>1</v>
      </c>
      <c r="E30" s="63">
        <v>1</v>
      </c>
      <c r="F30" s="63">
        <v>1</v>
      </c>
      <c r="G30" s="63">
        <v>1</v>
      </c>
      <c r="H30" s="33">
        <f t="shared" si="4"/>
        <v>95</v>
      </c>
      <c r="I30" s="32">
        <v>8</v>
      </c>
      <c r="J30" s="63">
        <v>17</v>
      </c>
      <c r="K30" s="63">
        <v>27</v>
      </c>
      <c r="L30" s="63">
        <v>43</v>
      </c>
      <c r="M30" s="66"/>
      <c r="N30" s="10"/>
      <c r="P30" s="15"/>
      <c r="R30" s="35"/>
      <c r="S30" s="35"/>
    </row>
    <row r="31" spans="1:21" s="11" customFormat="1" x14ac:dyDescent="0.25">
      <c r="A31" s="32">
        <v>9</v>
      </c>
      <c r="B31" s="30" t="s">
        <v>67</v>
      </c>
      <c r="C31" s="33">
        <f t="shared" si="3"/>
        <v>4</v>
      </c>
      <c r="D31" s="63">
        <v>1</v>
      </c>
      <c r="E31" s="63">
        <v>1</v>
      </c>
      <c r="F31" s="63">
        <v>1</v>
      </c>
      <c r="G31" s="63">
        <v>1</v>
      </c>
      <c r="H31" s="33">
        <f t="shared" si="4"/>
        <v>96</v>
      </c>
      <c r="I31" s="32">
        <v>17</v>
      </c>
      <c r="J31" s="63">
        <v>28</v>
      </c>
      <c r="K31" s="63">
        <v>22</v>
      </c>
      <c r="L31" s="63">
        <v>29</v>
      </c>
      <c r="M31" s="66"/>
      <c r="N31" s="10"/>
      <c r="P31" s="15"/>
      <c r="R31" s="35"/>
      <c r="S31" s="35"/>
    </row>
    <row r="32" spans="1:21" s="11" customFormat="1" x14ac:dyDescent="0.25">
      <c r="A32" s="32">
        <v>10</v>
      </c>
      <c r="B32" s="30" t="s">
        <v>64</v>
      </c>
      <c r="C32" s="33">
        <f t="shared" si="3"/>
        <v>4</v>
      </c>
      <c r="D32" s="63">
        <v>1</v>
      </c>
      <c r="E32" s="63">
        <v>1</v>
      </c>
      <c r="F32" s="63">
        <v>1</v>
      </c>
      <c r="G32" s="63">
        <v>1</v>
      </c>
      <c r="H32" s="33">
        <f t="shared" si="4"/>
        <v>59</v>
      </c>
      <c r="I32" s="32">
        <v>13</v>
      </c>
      <c r="J32" s="63">
        <v>13</v>
      </c>
      <c r="K32" s="63">
        <v>12</v>
      </c>
      <c r="L32" s="63">
        <v>21</v>
      </c>
      <c r="M32" s="66"/>
      <c r="N32" s="10"/>
      <c r="P32" s="15"/>
      <c r="R32" s="35"/>
      <c r="S32" s="35"/>
    </row>
    <row r="33" spans="1:19" s="11" customFormat="1" x14ac:dyDescent="0.25">
      <c r="A33" s="32">
        <v>11</v>
      </c>
      <c r="B33" s="31" t="s">
        <v>65</v>
      </c>
      <c r="C33" s="33">
        <f t="shared" si="3"/>
        <v>5</v>
      </c>
      <c r="D33" s="63">
        <v>2</v>
      </c>
      <c r="E33" s="63">
        <v>1</v>
      </c>
      <c r="F33" s="63">
        <v>1</v>
      </c>
      <c r="G33" s="63">
        <v>1</v>
      </c>
      <c r="H33" s="33">
        <f t="shared" si="4"/>
        <v>81</v>
      </c>
      <c r="I33" s="32">
        <v>25</v>
      </c>
      <c r="J33" s="63">
        <v>15</v>
      </c>
      <c r="K33" s="63">
        <v>23</v>
      </c>
      <c r="L33" s="63">
        <v>18</v>
      </c>
      <c r="M33" s="66"/>
      <c r="N33" s="10"/>
      <c r="P33" s="15"/>
      <c r="R33" s="35"/>
      <c r="S33" s="35"/>
    </row>
    <row r="34" spans="1:19" s="11" customFormat="1" x14ac:dyDescent="0.25">
      <c r="A34" s="32">
        <v>12</v>
      </c>
      <c r="B34" s="31" t="s">
        <v>66</v>
      </c>
      <c r="C34" s="33">
        <f t="shared" si="3"/>
        <v>10</v>
      </c>
      <c r="D34" s="63">
        <v>2</v>
      </c>
      <c r="E34" s="63">
        <v>2</v>
      </c>
      <c r="F34" s="63">
        <v>3</v>
      </c>
      <c r="G34" s="63">
        <v>3</v>
      </c>
      <c r="H34" s="33">
        <f t="shared" si="4"/>
        <v>209</v>
      </c>
      <c r="I34" s="32">
        <v>33</v>
      </c>
      <c r="J34" s="63">
        <v>52</v>
      </c>
      <c r="K34" s="63">
        <v>59</v>
      </c>
      <c r="L34" s="63">
        <v>65</v>
      </c>
      <c r="M34" s="66"/>
      <c r="N34" s="10"/>
      <c r="P34" s="15"/>
      <c r="R34" s="35"/>
      <c r="S34" s="35"/>
    </row>
    <row r="35" spans="1:19" s="11" customFormat="1" x14ac:dyDescent="0.25">
      <c r="A35" s="32">
        <v>13</v>
      </c>
      <c r="B35" s="31" t="s">
        <v>71</v>
      </c>
      <c r="C35" s="33">
        <f t="shared" si="3"/>
        <v>4</v>
      </c>
      <c r="D35" s="63">
        <v>1</v>
      </c>
      <c r="E35" s="63">
        <v>1</v>
      </c>
      <c r="F35" s="63">
        <v>1</v>
      </c>
      <c r="G35" s="63">
        <v>1</v>
      </c>
      <c r="H35" s="33">
        <f t="shared" si="4"/>
        <v>92</v>
      </c>
      <c r="I35" s="32">
        <v>29</v>
      </c>
      <c r="J35" s="63">
        <v>26</v>
      </c>
      <c r="K35" s="63">
        <v>16</v>
      </c>
      <c r="L35" s="63">
        <v>21</v>
      </c>
      <c r="M35" s="66"/>
      <c r="N35" s="10"/>
      <c r="P35" s="15"/>
      <c r="R35" s="35"/>
      <c r="S35" s="35"/>
    </row>
    <row r="36" spans="1:19" s="11" customFormat="1" x14ac:dyDescent="0.25">
      <c r="A36" s="32">
        <v>14</v>
      </c>
      <c r="B36" s="31" t="s">
        <v>73</v>
      </c>
      <c r="C36" s="33">
        <f t="shared" si="3"/>
        <v>4</v>
      </c>
      <c r="D36" s="63">
        <v>1</v>
      </c>
      <c r="E36" s="63">
        <v>1</v>
      </c>
      <c r="F36" s="63">
        <v>1</v>
      </c>
      <c r="G36" s="63">
        <v>1</v>
      </c>
      <c r="H36" s="33">
        <f t="shared" si="4"/>
        <v>56</v>
      </c>
      <c r="I36" s="32">
        <v>12</v>
      </c>
      <c r="J36" s="63">
        <v>17</v>
      </c>
      <c r="K36" s="63">
        <v>14</v>
      </c>
      <c r="L36" s="63">
        <v>13</v>
      </c>
      <c r="M36" s="66"/>
      <c r="N36" s="10"/>
      <c r="P36" s="15"/>
      <c r="R36" s="35"/>
      <c r="S36" s="35"/>
    </row>
    <row r="37" spans="1:19" s="11" customFormat="1" x14ac:dyDescent="0.25">
      <c r="A37" s="32">
        <v>15</v>
      </c>
      <c r="B37" s="31" t="s">
        <v>72</v>
      </c>
      <c r="C37" s="33">
        <f t="shared" si="3"/>
        <v>4</v>
      </c>
      <c r="D37" s="63">
        <v>1</v>
      </c>
      <c r="E37" s="63">
        <v>1</v>
      </c>
      <c r="F37" s="63">
        <v>1</v>
      </c>
      <c r="G37" s="63">
        <v>1</v>
      </c>
      <c r="H37" s="33">
        <f t="shared" si="4"/>
        <v>78</v>
      </c>
      <c r="I37" s="32">
        <v>16</v>
      </c>
      <c r="J37" s="63">
        <v>17</v>
      </c>
      <c r="K37" s="63">
        <v>18</v>
      </c>
      <c r="L37" s="63">
        <v>27</v>
      </c>
      <c r="M37" s="66"/>
      <c r="N37" s="10"/>
      <c r="P37" s="15"/>
      <c r="R37" s="35"/>
      <c r="S37" s="35"/>
    </row>
    <row r="38" spans="1:19" s="11" customFormat="1" x14ac:dyDescent="0.25">
      <c r="A38" s="32">
        <v>16</v>
      </c>
      <c r="B38" s="57" t="s">
        <v>78</v>
      </c>
      <c r="C38" s="33">
        <f t="shared" si="3"/>
        <v>6</v>
      </c>
      <c r="D38" s="63">
        <v>2</v>
      </c>
      <c r="E38" s="63">
        <v>2</v>
      </c>
      <c r="F38" s="63">
        <v>1</v>
      </c>
      <c r="G38" s="63">
        <v>1</v>
      </c>
      <c r="H38" s="33">
        <f t="shared" si="4"/>
        <v>140</v>
      </c>
      <c r="I38" s="32">
        <v>33</v>
      </c>
      <c r="J38" s="63">
        <v>40</v>
      </c>
      <c r="K38" s="63">
        <v>30</v>
      </c>
      <c r="L38" s="63">
        <v>37</v>
      </c>
      <c r="M38" s="66"/>
      <c r="N38" s="10"/>
      <c r="P38" s="15"/>
      <c r="R38" s="35"/>
      <c r="S38" s="35"/>
    </row>
    <row r="39" spans="1:19" s="11" customFormat="1" x14ac:dyDescent="0.25">
      <c r="A39" s="32">
        <v>17</v>
      </c>
      <c r="B39" s="57" t="s">
        <v>79</v>
      </c>
      <c r="C39" s="33">
        <f t="shared" si="3"/>
        <v>4</v>
      </c>
      <c r="D39" s="63">
        <v>1</v>
      </c>
      <c r="E39" s="63">
        <v>1</v>
      </c>
      <c r="F39" s="63">
        <v>1</v>
      </c>
      <c r="G39" s="63">
        <v>1</v>
      </c>
      <c r="H39" s="33">
        <f t="shared" si="4"/>
        <v>58</v>
      </c>
      <c r="I39" s="32">
        <v>17</v>
      </c>
      <c r="J39" s="63">
        <v>8</v>
      </c>
      <c r="K39" s="63">
        <v>13</v>
      </c>
      <c r="L39" s="63">
        <v>20</v>
      </c>
      <c r="M39" s="66"/>
      <c r="N39" s="10"/>
      <c r="P39" s="15"/>
      <c r="R39" s="35"/>
      <c r="S39" s="35"/>
    </row>
    <row r="40" spans="1:19" s="11" customFormat="1" x14ac:dyDescent="0.25">
      <c r="A40" s="32">
        <v>18</v>
      </c>
      <c r="B40" s="58" t="s">
        <v>80</v>
      </c>
      <c r="C40" s="33">
        <f t="shared" si="3"/>
        <v>3</v>
      </c>
      <c r="D40" s="63">
        <v>1</v>
      </c>
      <c r="E40" s="63"/>
      <c r="F40" s="63">
        <v>1</v>
      </c>
      <c r="G40" s="63">
        <v>1</v>
      </c>
      <c r="H40" s="33">
        <f t="shared" si="4"/>
        <v>48</v>
      </c>
      <c r="I40" s="32">
        <v>12</v>
      </c>
      <c r="J40" s="63">
        <v>6</v>
      </c>
      <c r="K40" s="63">
        <v>10</v>
      </c>
      <c r="L40" s="63">
        <v>20</v>
      </c>
      <c r="M40" s="66"/>
      <c r="N40" s="10"/>
      <c r="P40" s="15"/>
      <c r="R40" s="35"/>
      <c r="S40" s="35"/>
    </row>
    <row r="41" spans="1:19" s="11" customFormat="1" x14ac:dyDescent="0.25">
      <c r="A41" s="32">
        <v>19</v>
      </c>
      <c r="B41" s="58" t="s">
        <v>81</v>
      </c>
      <c r="C41" s="33">
        <f t="shared" si="3"/>
        <v>8</v>
      </c>
      <c r="D41" s="63">
        <v>2</v>
      </c>
      <c r="E41" s="63">
        <v>2</v>
      </c>
      <c r="F41" s="63">
        <v>2</v>
      </c>
      <c r="G41" s="63">
        <v>2</v>
      </c>
      <c r="H41" s="33">
        <f t="shared" si="4"/>
        <v>111</v>
      </c>
      <c r="I41" s="32">
        <v>28</v>
      </c>
      <c r="J41" s="63">
        <v>27</v>
      </c>
      <c r="K41" s="63">
        <v>32</v>
      </c>
      <c r="L41" s="63">
        <v>24</v>
      </c>
      <c r="M41" s="66"/>
      <c r="N41" s="10"/>
      <c r="P41" s="15"/>
      <c r="R41" s="35"/>
      <c r="S41" s="35"/>
    </row>
    <row r="42" spans="1:19" s="11" customFormat="1" x14ac:dyDescent="0.25">
      <c r="A42" s="32">
        <v>20</v>
      </c>
      <c r="B42" s="59" t="s">
        <v>82</v>
      </c>
      <c r="C42" s="33">
        <f t="shared" si="3"/>
        <v>4</v>
      </c>
      <c r="D42" s="63">
        <v>1</v>
      </c>
      <c r="E42" s="63">
        <v>1</v>
      </c>
      <c r="F42" s="63">
        <v>1</v>
      </c>
      <c r="G42" s="63">
        <v>1</v>
      </c>
      <c r="H42" s="33">
        <f t="shared" si="4"/>
        <v>69</v>
      </c>
      <c r="I42" s="32">
        <v>17</v>
      </c>
      <c r="J42" s="63">
        <v>20</v>
      </c>
      <c r="K42" s="63">
        <v>16</v>
      </c>
      <c r="L42" s="63">
        <v>16</v>
      </c>
      <c r="M42" s="66"/>
      <c r="N42" s="10"/>
      <c r="P42" s="15"/>
      <c r="R42" s="35"/>
      <c r="S42" s="35"/>
    </row>
    <row r="43" spans="1:19" s="11" customFormat="1" x14ac:dyDescent="0.25">
      <c r="A43" s="32">
        <v>21</v>
      </c>
      <c r="B43" s="59" t="s">
        <v>83</v>
      </c>
      <c r="C43" s="33">
        <f t="shared" ref="C43:C52" si="5">SUM(D43:G43)</f>
        <v>3</v>
      </c>
      <c r="D43" s="63">
        <v>1</v>
      </c>
      <c r="E43" s="63">
        <v>1</v>
      </c>
      <c r="F43" s="63"/>
      <c r="G43" s="63">
        <v>1</v>
      </c>
      <c r="H43" s="33">
        <f t="shared" ref="H43:H51" si="6">SUM(I43:L43)</f>
        <v>35</v>
      </c>
      <c r="I43" s="32">
        <v>12</v>
      </c>
      <c r="J43" s="63">
        <v>7</v>
      </c>
      <c r="K43" s="63">
        <v>5</v>
      </c>
      <c r="L43" s="63">
        <v>11</v>
      </c>
      <c r="M43" s="66"/>
      <c r="N43" s="10"/>
      <c r="P43" s="15"/>
      <c r="R43" s="35"/>
      <c r="S43" s="35"/>
    </row>
    <row r="44" spans="1:19" s="11" customFormat="1" x14ac:dyDescent="0.25">
      <c r="A44" s="32">
        <v>22</v>
      </c>
      <c r="B44" s="59" t="s">
        <v>92</v>
      </c>
      <c r="C44" s="33">
        <f t="shared" si="5"/>
        <v>5</v>
      </c>
      <c r="D44" s="63">
        <v>2</v>
      </c>
      <c r="E44" s="63">
        <v>1</v>
      </c>
      <c r="F44" s="63">
        <v>1</v>
      </c>
      <c r="G44" s="63">
        <v>1</v>
      </c>
      <c r="H44" s="33">
        <f t="shared" si="6"/>
        <v>52</v>
      </c>
      <c r="I44" s="32">
        <v>17</v>
      </c>
      <c r="J44" s="63">
        <v>14</v>
      </c>
      <c r="K44" s="63">
        <v>13</v>
      </c>
      <c r="L44" s="63">
        <v>8</v>
      </c>
      <c r="M44" s="66"/>
      <c r="N44" s="10"/>
      <c r="P44" s="15"/>
      <c r="R44" s="35"/>
      <c r="S44" s="35"/>
    </row>
    <row r="45" spans="1:19" s="11" customFormat="1" x14ac:dyDescent="0.25">
      <c r="A45" s="32">
        <v>23</v>
      </c>
      <c r="B45" s="59" t="s">
        <v>93</v>
      </c>
      <c r="C45" s="33">
        <f t="shared" si="5"/>
        <v>4</v>
      </c>
      <c r="D45" s="63">
        <v>1</v>
      </c>
      <c r="E45" s="63">
        <v>1</v>
      </c>
      <c r="F45" s="63">
        <v>1</v>
      </c>
      <c r="G45" s="63">
        <v>1</v>
      </c>
      <c r="H45" s="33">
        <f t="shared" si="6"/>
        <v>107</v>
      </c>
      <c r="I45" s="32">
        <v>15</v>
      </c>
      <c r="J45" s="63">
        <v>20</v>
      </c>
      <c r="K45" s="63">
        <v>34</v>
      </c>
      <c r="L45" s="63">
        <v>38</v>
      </c>
      <c r="M45" s="66"/>
      <c r="N45" s="10"/>
      <c r="P45" s="15"/>
      <c r="R45" s="35"/>
      <c r="S45" s="35"/>
    </row>
    <row r="46" spans="1:19" s="11" customFormat="1" x14ac:dyDescent="0.25">
      <c r="A46" s="32">
        <v>24</v>
      </c>
      <c r="B46" s="59" t="s">
        <v>94</v>
      </c>
      <c r="C46" s="33">
        <f t="shared" si="5"/>
        <v>4</v>
      </c>
      <c r="D46" s="63">
        <v>1</v>
      </c>
      <c r="E46" s="63">
        <v>1</v>
      </c>
      <c r="F46" s="63">
        <v>1</v>
      </c>
      <c r="G46" s="63">
        <v>1</v>
      </c>
      <c r="H46" s="33">
        <f t="shared" si="6"/>
        <v>58</v>
      </c>
      <c r="I46" s="63">
        <v>14</v>
      </c>
      <c r="J46" s="63">
        <v>9</v>
      </c>
      <c r="K46" s="63">
        <v>18</v>
      </c>
      <c r="L46" s="63">
        <v>17</v>
      </c>
      <c r="M46" s="66"/>
      <c r="N46" s="10"/>
      <c r="P46" s="15"/>
      <c r="R46" s="35"/>
      <c r="S46" s="35"/>
    </row>
    <row r="47" spans="1:19" s="11" customFormat="1" x14ac:dyDescent="0.25">
      <c r="A47" s="32">
        <v>25</v>
      </c>
      <c r="B47" s="59" t="s">
        <v>95</v>
      </c>
      <c r="C47" s="33">
        <f t="shared" si="5"/>
        <v>4</v>
      </c>
      <c r="D47" s="63">
        <v>2</v>
      </c>
      <c r="E47" s="63">
        <v>1</v>
      </c>
      <c r="F47" s="63"/>
      <c r="G47" s="63">
        <v>1</v>
      </c>
      <c r="H47" s="33">
        <f t="shared" si="6"/>
        <v>32</v>
      </c>
      <c r="I47" s="32">
        <v>17</v>
      </c>
      <c r="J47" s="72">
        <v>11</v>
      </c>
      <c r="K47" s="72"/>
      <c r="L47" s="63">
        <v>4</v>
      </c>
      <c r="M47" s="66"/>
      <c r="N47" s="10"/>
      <c r="P47" s="15"/>
      <c r="R47" s="35"/>
      <c r="S47" s="35"/>
    </row>
    <row r="48" spans="1:19" s="11" customFormat="1" x14ac:dyDescent="0.25">
      <c r="A48" s="32">
        <v>26</v>
      </c>
      <c r="B48" s="59" t="s">
        <v>96</v>
      </c>
      <c r="C48" s="33">
        <f t="shared" si="5"/>
        <v>2</v>
      </c>
      <c r="D48" s="63">
        <v>1</v>
      </c>
      <c r="E48" s="63"/>
      <c r="F48" s="63">
        <v>1</v>
      </c>
      <c r="G48" s="63"/>
      <c r="H48" s="33">
        <f t="shared" si="6"/>
        <v>20</v>
      </c>
      <c r="I48" s="63">
        <v>10</v>
      </c>
      <c r="J48" s="63">
        <v>2</v>
      </c>
      <c r="K48" s="63">
        <v>5</v>
      </c>
      <c r="L48" s="63">
        <v>3</v>
      </c>
      <c r="M48" s="66"/>
      <c r="N48" s="10"/>
      <c r="P48" s="15"/>
      <c r="R48" s="35"/>
      <c r="S48" s="35"/>
    </row>
    <row r="49" spans="1:21" s="11" customFormat="1" x14ac:dyDescent="0.25">
      <c r="A49" s="32">
        <v>27</v>
      </c>
      <c r="B49" s="59" t="s">
        <v>99</v>
      </c>
      <c r="C49" s="33">
        <f t="shared" si="5"/>
        <v>4</v>
      </c>
      <c r="D49" s="63">
        <v>1</v>
      </c>
      <c r="E49" s="63">
        <v>1</v>
      </c>
      <c r="F49" s="63">
        <v>1</v>
      </c>
      <c r="G49" s="63">
        <v>1</v>
      </c>
      <c r="H49" s="33">
        <f t="shared" si="6"/>
        <v>63</v>
      </c>
      <c r="I49" s="32">
        <v>24</v>
      </c>
      <c r="J49" s="63">
        <v>22</v>
      </c>
      <c r="K49" s="63">
        <v>9</v>
      </c>
      <c r="L49" s="63">
        <v>8</v>
      </c>
      <c r="M49" s="66"/>
      <c r="N49" s="10"/>
      <c r="P49" s="15"/>
      <c r="R49" s="35"/>
      <c r="S49" s="35"/>
    </row>
    <row r="50" spans="1:21" s="11" customFormat="1" x14ac:dyDescent="0.25">
      <c r="A50" s="32">
        <v>28</v>
      </c>
      <c r="B50" s="59" t="s">
        <v>97</v>
      </c>
      <c r="C50" s="33">
        <f t="shared" si="5"/>
        <v>4</v>
      </c>
      <c r="D50" s="63">
        <v>1</v>
      </c>
      <c r="E50" s="63">
        <v>1</v>
      </c>
      <c r="F50" s="63">
        <v>1</v>
      </c>
      <c r="G50" s="63">
        <v>1</v>
      </c>
      <c r="H50" s="33">
        <f t="shared" si="6"/>
        <v>101</v>
      </c>
      <c r="I50" s="32">
        <v>16</v>
      </c>
      <c r="J50" s="63">
        <v>18</v>
      </c>
      <c r="K50" s="63">
        <v>24</v>
      </c>
      <c r="L50" s="63">
        <v>43</v>
      </c>
      <c r="M50" s="66"/>
      <c r="N50" s="10"/>
      <c r="P50" s="15"/>
      <c r="R50" s="35"/>
    </row>
    <row r="51" spans="1:21" s="11" customFormat="1" x14ac:dyDescent="0.25">
      <c r="A51" s="32">
        <v>29</v>
      </c>
      <c r="B51" s="59" t="s">
        <v>100</v>
      </c>
      <c r="C51" s="33">
        <f t="shared" si="5"/>
        <v>4</v>
      </c>
      <c r="D51" s="63">
        <v>1</v>
      </c>
      <c r="E51" s="63">
        <v>1</v>
      </c>
      <c r="F51" s="63">
        <v>1</v>
      </c>
      <c r="G51" s="63">
        <v>1</v>
      </c>
      <c r="H51" s="33">
        <f t="shared" si="6"/>
        <v>43</v>
      </c>
      <c r="I51" s="63">
        <v>10</v>
      </c>
      <c r="J51" s="63">
        <v>10</v>
      </c>
      <c r="K51" s="63">
        <v>8</v>
      </c>
      <c r="L51" s="63">
        <v>15</v>
      </c>
      <c r="M51" s="66"/>
      <c r="N51" s="10"/>
      <c r="P51" s="15"/>
      <c r="R51" s="35"/>
      <c r="S51" s="35"/>
    </row>
    <row r="52" spans="1:21" s="11" customFormat="1" x14ac:dyDescent="0.25">
      <c r="A52" s="32">
        <v>30</v>
      </c>
      <c r="B52" s="59" t="s">
        <v>101</v>
      </c>
      <c r="C52" s="33">
        <f t="shared" si="5"/>
        <v>4</v>
      </c>
      <c r="D52" s="71">
        <v>1</v>
      </c>
      <c r="E52" s="63">
        <v>1</v>
      </c>
      <c r="F52" s="63">
        <v>1</v>
      </c>
      <c r="G52" s="63">
        <v>1</v>
      </c>
      <c r="H52" s="33">
        <f>SUM(I52:L52)</f>
        <v>49</v>
      </c>
      <c r="I52" s="63">
        <v>12</v>
      </c>
      <c r="J52" s="63">
        <v>15</v>
      </c>
      <c r="K52" s="63">
        <v>15</v>
      </c>
      <c r="L52" s="63">
        <v>7</v>
      </c>
      <c r="M52" s="66"/>
      <c r="N52" s="10"/>
      <c r="P52" s="15"/>
      <c r="R52" s="35"/>
      <c r="S52" s="35"/>
    </row>
    <row r="53" spans="1:21" s="11" customFormat="1" x14ac:dyDescent="0.25">
      <c r="A53" s="32">
        <v>31</v>
      </c>
      <c r="B53" s="59" t="s">
        <v>102</v>
      </c>
      <c r="C53" s="33">
        <f>SUM(D53:G53)</f>
        <v>5</v>
      </c>
      <c r="D53" s="63">
        <v>1</v>
      </c>
      <c r="E53" s="70">
        <v>1</v>
      </c>
      <c r="F53" s="70">
        <v>1</v>
      </c>
      <c r="G53" s="70">
        <v>2</v>
      </c>
      <c r="H53" s="33">
        <f>SUM(I53:L53)</f>
        <v>129</v>
      </c>
      <c r="I53" s="63">
        <v>25</v>
      </c>
      <c r="J53" s="70">
        <v>25</v>
      </c>
      <c r="K53" s="70">
        <v>24</v>
      </c>
      <c r="L53" s="70">
        <v>55</v>
      </c>
      <c r="M53" s="66"/>
      <c r="N53" s="10"/>
      <c r="P53" s="15"/>
      <c r="R53" s="35"/>
      <c r="S53" s="35"/>
    </row>
    <row r="54" spans="1:21" s="11" customFormat="1" x14ac:dyDescent="0.25">
      <c r="A54" s="32">
        <v>32</v>
      </c>
      <c r="B54" s="59" t="s">
        <v>103</v>
      </c>
      <c r="C54" s="33">
        <f>SUM(D54:G54)</f>
        <v>3</v>
      </c>
      <c r="D54" s="63">
        <v>1</v>
      </c>
      <c r="E54" s="63">
        <v>1</v>
      </c>
      <c r="F54" s="63"/>
      <c r="G54" s="63">
        <v>1</v>
      </c>
      <c r="H54" s="33">
        <f>SUM(I54:L54)</f>
        <v>22</v>
      </c>
      <c r="I54" s="32">
        <v>8</v>
      </c>
      <c r="J54" s="63">
        <v>10</v>
      </c>
      <c r="K54" s="63"/>
      <c r="L54" s="63">
        <v>4</v>
      </c>
      <c r="M54" s="66"/>
      <c r="N54" s="10"/>
      <c r="P54" s="15"/>
      <c r="R54" s="35"/>
      <c r="S54" s="35"/>
    </row>
    <row r="55" spans="1:21" s="11" customFormat="1" x14ac:dyDescent="0.25">
      <c r="A55" s="78" t="s">
        <v>11</v>
      </c>
      <c r="B55" s="78"/>
      <c r="C55" s="33">
        <f t="shared" ref="C55:L55" si="7">SUM(C23:C54)</f>
        <v>148</v>
      </c>
      <c r="D55" s="33">
        <f t="shared" si="7"/>
        <v>40</v>
      </c>
      <c r="E55" s="33">
        <f t="shared" si="7"/>
        <v>34</v>
      </c>
      <c r="F55" s="33">
        <f t="shared" si="7"/>
        <v>35</v>
      </c>
      <c r="G55" s="33">
        <f t="shared" si="7"/>
        <v>39</v>
      </c>
      <c r="H55" s="89">
        <f t="shared" si="7"/>
        <v>2730</v>
      </c>
      <c r="I55" s="33">
        <f t="shared" si="7"/>
        <v>585</v>
      </c>
      <c r="J55" s="33">
        <f t="shared" si="7"/>
        <v>595</v>
      </c>
      <c r="K55" s="33">
        <f t="shared" si="7"/>
        <v>679</v>
      </c>
      <c r="L55" s="33">
        <f t="shared" si="7"/>
        <v>871</v>
      </c>
      <c r="M55" s="66"/>
      <c r="N55" s="10"/>
      <c r="P55" s="15"/>
      <c r="R55" s="17" t="str">
        <f>IF(C55&lt;&gt;T55,"Er","")</f>
        <v/>
      </c>
      <c r="S55" s="17" t="str">
        <f>IF(H55&lt;&gt;U55,"Er","")</f>
        <v/>
      </c>
      <c r="T55" s="11">
        <f>SUM(D55:G55)</f>
        <v>148</v>
      </c>
      <c r="U55" s="11">
        <f>SUM(I55:L55)</f>
        <v>2730</v>
      </c>
    </row>
    <row r="56" spans="1:21" s="11" customFormat="1" x14ac:dyDescent="0.25">
      <c r="A56" s="51"/>
      <c r="B56" s="51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66"/>
      <c r="N56" s="10"/>
      <c r="P56" s="15"/>
      <c r="R56" s="35"/>
      <c r="S56" s="35"/>
    </row>
    <row r="57" spans="1:21" x14ac:dyDescent="0.25">
      <c r="A57" s="74" t="s">
        <v>88</v>
      </c>
      <c r="B57" s="74"/>
      <c r="C57" s="74"/>
      <c r="D57" s="74"/>
    </row>
    <row r="58" spans="1:21" x14ac:dyDescent="0.25">
      <c r="A58" s="75" t="s">
        <v>0</v>
      </c>
      <c r="B58" s="75" t="s">
        <v>12</v>
      </c>
      <c r="C58" s="75" t="s">
        <v>13</v>
      </c>
      <c r="D58" s="77" t="s">
        <v>14</v>
      </c>
      <c r="E58" s="77"/>
      <c r="F58" s="77"/>
      <c r="G58" s="77"/>
      <c r="H58" s="77"/>
      <c r="I58" s="75" t="s">
        <v>1</v>
      </c>
      <c r="J58" s="77" t="s">
        <v>14</v>
      </c>
      <c r="K58" s="77"/>
      <c r="L58" s="77"/>
      <c r="M58" s="77"/>
      <c r="N58" s="77"/>
    </row>
    <row r="59" spans="1:21" ht="15.75" customHeight="1" x14ac:dyDescent="0.25">
      <c r="A59" s="76"/>
      <c r="B59" s="76"/>
      <c r="C59" s="76"/>
      <c r="D59" s="5" t="s">
        <v>2</v>
      </c>
      <c r="E59" s="5" t="s">
        <v>3</v>
      </c>
      <c r="F59" s="5" t="s">
        <v>4</v>
      </c>
      <c r="G59" s="5" t="s">
        <v>5</v>
      </c>
      <c r="H59" s="4" t="s">
        <v>6</v>
      </c>
      <c r="I59" s="76"/>
      <c r="J59" s="5" t="s">
        <v>2</v>
      </c>
      <c r="K59" s="5" t="s">
        <v>3</v>
      </c>
      <c r="L59" s="5" t="s">
        <v>4</v>
      </c>
      <c r="M59" s="64" t="s">
        <v>5</v>
      </c>
      <c r="N59" s="4" t="s">
        <v>6</v>
      </c>
    </row>
    <row r="60" spans="1:21" ht="19.5" customHeight="1" x14ac:dyDescent="0.25">
      <c r="A60" s="32">
        <v>1</v>
      </c>
      <c r="B60" s="31" t="s">
        <v>42</v>
      </c>
      <c r="C60" s="33">
        <f t="shared" ref="C60:C71" si="8">SUM(D60:H60)</f>
        <v>40</v>
      </c>
      <c r="D60" s="63">
        <v>9</v>
      </c>
      <c r="E60" s="63">
        <v>10</v>
      </c>
      <c r="F60" s="63">
        <v>9</v>
      </c>
      <c r="G60" s="63">
        <v>7</v>
      </c>
      <c r="H60" s="63">
        <v>5</v>
      </c>
      <c r="I60" s="89">
        <f>SUM(J60:N60)</f>
        <v>1423</v>
      </c>
      <c r="J60" s="32">
        <v>324</v>
      </c>
      <c r="K60" s="32">
        <v>357</v>
      </c>
      <c r="L60" s="32">
        <v>317</v>
      </c>
      <c r="M60" s="32">
        <v>245</v>
      </c>
      <c r="N60" s="32">
        <v>180</v>
      </c>
    </row>
    <row r="61" spans="1:21" ht="19.5" customHeight="1" x14ac:dyDescent="0.25">
      <c r="A61" s="32">
        <v>2</v>
      </c>
      <c r="B61" s="31" t="s">
        <v>43</v>
      </c>
      <c r="C61" s="33">
        <f t="shared" si="8"/>
        <v>34</v>
      </c>
      <c r="D61" s="63">
        <v>7</v>
      </c>
      <c r="E61" s="63">
        <v>6</v>
      </c>
      <c r="F61" s="63">
        <v>8</v>
      </c>
      <c r="G61" s="63">
        <v>7</v>
      </c>
      <c r="H61" s="63">
        <v>6</v>
      </c>
      <c r="I61" s="89">
        <f t="shared" ref="I61:I73" si="9">SUM(J61:N61)</f>
        <v>1377</v>
      </c>
      <c r="J61" s="32">
        <v>237</v>
      </c>
      <c r="K61" s="32">
        <v>236</v>
      </c>
      <c r="L61" s="32">
        <v>344</v>
      </c>
      <c r="M61" s="32">
        <v>306</v>
      </c>
      <c r="N61" s="32">
        <v>254</v>
      </c>
      <c r="P61" s="12"/>
    </row>
    <row r="62" spans="1:21" ht="19.5" customHeight="1" x14ac:dyDescent="0.25">
      <c r="A62" s="32">
        <v>3</v>
      </c>
      <c r="B62" s="31" t="s">
        <v>84</v>
      </c>
      <c r="C62" s="33">
        <f t="shared" si="8"/>
        <v>22</v>
      </c>
      <c r="D62" s="63">
        <v>5</v>
      </c>
      <c r="E62" s="63">
        <v>4</v>
      </c>
      <c r="F62" s="63">
        <v>7</v>
      </c>
      <c r="G62" s="63">
        <v>3</v>
      </c>
      <c r="H62" s="63">
        <v>3</v>
      </c>
      <c r="I62" s="89">
        <f t="shared" si="9"/>
        <v>807</v>
      </c>
      <c r="J62" s="32">
        <v>178</v>
      </c>
      <c r="K62" s="32">
        <v>151</v>
      </c>
      <c r="L62" s="32">
        <v>249</v>
      </c>
      <c r="M62" s="32">
        <v>130</v>
      </c>
      <c r="N62" s="32">
        <v>99</v>
      </c>
      <c r="P62" s="60"/>
    </row>
    <row r="63" spans="1:21" ht="19.5" customHeight="1" x14ac:dyDescent="0.25">
      <c r="A63" s="32">
        <v>4</v>
      </c>
      <c r="B63" s="31" t="s">
        <v>44</v>
      </c>
      <c r="C63" s="33">
        <f t="shared" si="8"/>
        <v>33</v>
      </c>
      <c r="D63" s="63">
        <v>7</v>
      </c>
      <c r="E63" s="63">
        <v>7</v>
      </c>
      <c r="F63" s="63">
        <v>8</v>
      </c>
      <c r="G63" s="63">
        <v>6</v>
      </c>
      <c r="H63" s="63">
        <v>5</v>
      </c>
      <c r="I63" s="89">
        <f t="shared" si="9"/>
        <v>1223</v>
      </c>
      <c r="J63" s="32">
        <v>252</v>
      </c>
      <c r="K63" s="32">
        <v>239</v>
      </c>
      <c r="L63" s="32">
        <v>310</v>
      </c>
      <c r="M63" s="32">
        <v>245</v>
      </c>
      <c r="N63" s="32">
        <v>177</v>
      </c>
    </row>
    <row r="64" spans="1:21" ht="19.5" customHeight="1" x14ac:dyDescent="0.25">
      <c r="A64" s="32">
        <v>5</v>
      </c>
      <c r="B64" s="31" t="s">
        <v>45</v>
      </c>
      <c r="C64" s="33">
        <f t="shared" si="8"/>
        <v>24</v>
      </c>
      <c r="D64" s="63">
        <v>6</v>
      </c>
      <c r="E64" s="63">
        <v>4</v>
      </c>
      <c r="F64" s="63">
        <v>6</v>
      </c>
      <c r="G64" s="63">
        <v>4</v>
      </c>
      <c r="H64" s="63">
        <v>4</v>
      </c>
      <c r="I64" s="89">
        <f t="shared" si="9"/>
        <v>858</v>
      </c>
      <c r="J64" s="32">
        <v>194</v>
      </c>
      <c r="K64" s="32">
        <v>149</v>
      </c>
      <c r="L64" s="32">
        <v>244</v>
      </c>
      <c r="M64" s="32">
        <v>138</v>
      </c>
      <c r="N64" s="32">
        <v>133</v>
      </c>
      <c r="P64" s="56"/>
    </row>
    <row r="65" spans="1:21" ht="19.5" customHeight="1" x14ac:dyDescent="0.25">
      <c r="A65" s="32">
        <v>6</v>
      </c>
      <c r="B65" s="31" t="s">
        <v>46</v>
      </c>
      <c r="C65" s="33">
        <f t="shared" si="8"/>
        <v>40</v>
      </c>
      <c r="D65" s="63">
        <v>9</v>
      </c>
      <c r="E65" s="63">
        <v>9</v>
      </c>
      <c r="F65" s="63">
        <v>9</v>
      </c>
      <c r="G65" s="63">
        <v>7</v>
      </c>
      <c r="H65" s="63">
        <v>6</v>
      </c>
      <c r="I65" s="89">
        <f t="shared" si="9"/>
        <v>1373</v>
      </c>
      <c r="J65" s="32">
        <v>305</v>
      </c>
      <c r="K65" s="32">
        <v>291</v>
      </c>
      <c r="L65" s="32">
        <v>314</v>
      </c>
      <c r="M65" s="32">
        <v>254</v>
      </c>
      <c r="N65" s="32">
        <v>209</v>
      </c>
      <c r="P65" s="2"/>
    </row>
    <row r="66" spans="1:21" ht="19.5" customHeight="1" x14ac:dyDescent="0.25">
      <c r="A66" s="32">
        <v>7</v>
      </c>
      <c r="B66" s="31" t="s">
        <v>47</v>
      </c>
      <c r="C66" s="33">
        <f t="shared" si="8"/>
        <v>32</v>
      </c>
      <c r="D66" s="63">
        <v>7</v>
      </c>
      <c r="E66" s="63">
        <v>6</v>
      </c>
      <c r="F66" s="63">
        <v>8</v>
      </c>
      <c r="G66" s="63">
        <v>6</v>
      </c>
      <c r="H66" s="63">
        <v>5</v>
      </c>
      <c r="I66" s="89">
        <f t="shared" si="9"/>
        <v>1308</v>
      </c>
      <c r="J66" s="32">
        <v>262</v>
      </c>
      <c r="K66" s="32">
        <v>253</v>
      </c>
      <c r="L66" s="32">
        <v>346</v>
      </c>
      <c r="M66" s="32">
        <v>248</v>
      </c>
      <c r="N66" s="32">
        <v>199</v>
      </c>
      <c r="P66" s="2"/>
    </row>
    <row r="67" spans="1:21" s="11" customFormat="1" ht="19.5" customHeight="1" x14ac:dyDescent="0.25">
      <c r="A67" s="32">
        <v>8</v>
      </c>
      <c r="B67" s="31" t="s">
        <v>48</v>
      </c>
      <c r="C67" s="33">
        <f t="shared" si="8"/>
        <v>28</v>
      </c>
      <c r="D67" s="63">
        <v>6</v>
      </c>
      <c r="E67" s="63">
        <v>6</v>
      </c>
      <c r="F67" s="63">
        <v>6</v>
      </c>
      <c r="G67" s="63">
        <v>5</v>
      </c>
      <c r="H67" s="63">
        <v>5</v>
      </c>
      <c r="I67" s="89">
        <f t="shared" si="9"/>
        <v>884</v>
      </c>
      <c r="J67" s="32">
        <v>191</v>
      </c>
      <c r="K67" s="32">
        <v>184</v>
      </c>
      <c r="L67" s="32">
        <v>208</v>
      </c>
      <c r="M67" s="32">
        <v>154</v>
      </c>
      <c r="N67" s="32">
        <v>147</v>
      </c>
      <c r="P67" s="2"/>
      <c r="Q67" s="2"/>
    </row>
    <row r="68" spans="1:21" ht="19.5" customHeight="1" x14ac:dyDescent="0.25">
      <c r="A68" s="32">
        <v>9</v>
      </c>
      <c r="B68" s="31" t="s">
        <v>49</v>
      </c>
      <c r="C68" s="33">
        <f t="shared" si="8"/>
        <v>27</v>
      </c>
      <c r="D68" s="63">
        <v>6</v>
      </c>
      <c r="E68" s="63">
        <v>5</v>
      </c>
      <c r="F68" s="63">
        <v>7</v>
      </c>
      <c r="G68" s="63">
        <v>5</v>
      </c>
      <c r="H68" s="63">
        <v>4</v>
      </c>
      <c r="I68" s="89">
        <f t="shared" si="9"/>
        <v>880</v>
      </c>
      <c r="J68" s="32">
        <v>177</v>
      </c>
      <c r="K68" s="32">
        <v>173</v>
      </c>
      <c r="L68" s="32">
        <v>242</v>
      </c>
      <c r="M68" s="32">
        <v>173</v>
      </c>
      <c r="N68" s="32">
        <v>115</v>
      </c>
      <c r="P68" s="2"/>
    </row>
    <row r="69" spans="1:21" ht="19.5" customHeight="1" x14ac:dyDescent="0.25">
      <c r="A69" s="32">
        <v>10</v>
      </c>
      <c r="B69" s="31" t="s">
        <v>50</v>
      </c>
      <c r="C69" s="33">
        <f t="shared" si="8"/>
        <v>32</v>
      </c>
      <c r="D69" s="63">
        <v>8</v>
      </c>
      <c r="E69" s="63">
        <v>7</v>
      </c>
      <c r="F69" s="63">
        <v>7</v>
      </c>
      <c r="G69" s="63">
        <v>6</v>
      </c>
      <c r="H69" s="63">
        <v>4</v>
      </c>
      <c r="I69" s="89">
        <f t="shared" si="9"/>
        <v>1191</v>
      </c>
      <c r="J69" s="32">
        <v>291</v>
      </c>
      <c r="K69" s="32">
        <v>272</v>
      </c>
      <c r="L69" s="32">
        <v>264</v>
      </c>
      <c r="M69" s="32">
        <v>203</v>
      </c>
      <c r="N69" s="32">
        <v>161</v>
      </c>
      <c r="P69" s="2"/>
    </row>
    <row r="70" spans="1:21" ht="19.5" customHeight="1" x14ac:dyDescent="0.25">
      <c r="A70" s="32">
        <v>11</v>
      </c>
      <c r="B70" s="30" t="s">
        <v>51</v>
      </c>
      <c r="C70" s="33">
        <f t="shared" si="8"/>
        <v>34</v>
      </c>
      <c r="D70" s="63">
        <v>6</v>
      </c>
      <c r="E70" s="63">
        <v>8</v>
      </c>
      <c r="F70" s="63">
        <v>8</v>
      </c>
      <c r="G70" s="63">
        <v>6</v>
      </c>
      <c r="H70" s="63">
        <v>6</v>
      </c>
      <c r="I70" s="89">
        <f t="shared" si="9"/>
        <v>1179</v>
      </c>
      <c r="J70" s="32">
        <v>222</v>
      </c>
      <c r="K70" s="32">
        <v>265</v>
      </c>
      <c r="L70" s="32">
        <v>287</v>
      </c>
      <c r="M70" s="32">
        <v>211</v>
      </c>
      <c r="N70" s="32">
        <v>194</v>
      </c>
      <c r="P70" s="12"/>
    </row>
    <row r="71" spans="1:21" ht="19.5" customHeight="1" x14ac:dyDescent="0.25">
      <c r="A71" s="32">
        <v>12</v>
      </c>
      <c r="B71" s="30" t="s">
        <v>52</v>
      </c>
      <c r="C71" s="33">
        <f t="shared" si="8"/>
        <v>28</v>
      </c>
      <c r="D71" s="63">
        <v>7</v>
      </c>
      <c r="E71" s="63">
        <v>6</v>
      </c>
      <c r="F71" s="63">
        <v>6</v>
      </c>
      <c r="G71" s="63">
        <v>5</v>
      </c>
      <c r="H71" s="63">
        <v>4</v>
      </c>
      <c r="I71" s="89">
        <f t="shared" si="9"/>
        <v>1053</v>
      </c>
      <c r="J71" s="32">
        <v>247</v>
      </c>
      <c r="K71" s="32">
        <v>231</v>
      </c>
      <c r="L71" s="32">
        <v>247</v>
      </c>
      <c r="M71" s="32">
        <v>185</v>
      </c>
      <c r="N71" s="32">
        <v>143</v>
      </c>
    </row>
    <row r="72" spans="1:21" ht="19.5" customHeight="1" x14ac:dyDescent="0.25">
      <c r="A72" s="32">
        <v>13</v>
      </c>
      <c r="B72" s="30" t="s">
        <v>55</v>
      </c>
      <c r="C72" s="33">
        <f>SUM(D72:H72)</f>
        <v>24</v>
      </c>
      <c r="D72" s="63">
        <v>5</v>
      </c>
      <c r="E72" s="63">
        <v>5</v>
      </c>
      <c r="F72" s="63">
        <v>6</v>
      </c>
      <c r="G72" s="63">
        <v>5</v>
      </c>
      <c r="H72" s="63">
        <v>3</v>
      </c>
      <c r="I72" s="89">
        <f t="shared" si="9"/>
        <v>850</v>
      </c>
      <c r="J72" s="32">
        <v>179</v>
      </c>
      <c r="K72" s="32">
        <v>201</v>
      </c>
      <c r="L72" s="32">
        <v>201</v>
      </c>
      <c r="M72" s="32">
        <v>174</v>
      </c>
      <c r="N72" s="32">
        <v>95</v>
      </c>
    </row>
    <row r="73" spans="1:21" ht="19.5" customHeight="1" x14ac:dyDescent="0.25">
      <c r="A73" s="32">
        <v>14</v>
      </c>
      <c r="B73" s="30" t="s">
        <v>53</v>
      </c>
      <c r="C73" s="33">
        <f>SUM(D73:H73)</f>
        <v>21</v>
      </c>
      <c r="D73" s="63">
        <v>5</v>
      </c>
      <c r="E73" s="63">
        <v>5</v>
      </c>
      <c r="F73" s="63">
        <v>4</v>
      </c>
      <c r="G73" s="63">
        <v>4</v>
      </c>
      <c r="H73" s="63">
        <v>3</v>
      </c>
      <c r="I73" s="89">
        <f t="shared" si="9"/>
        <v>669</v>
      </c>
      <c r="J73" s="32">
        <v>147</v>
      </c>
      <c r="K73" s="32">
        <v>152</v>
      </c>
      <c r="L73" s="32">
        <v>138</v>
      </c>
      <c r="M73" s="32">
        <v>116</v>
      </c>
      <c r="N73" s="32">
        <v>116</v>
      </c>
    </row>
    <row r="74" spans="1:21" ht="19.5" customHeight="1" x14ac:dyDescent="0.25">
      <c r="A74" s="78" t="s">
        <v>11</v>
      </c>
      <c r="B74" s="78"/>
      <c r="C74" s="33">
        <f t="shared" ref="C74:N74" si="10">SUM(C60:C73)</f>
        <v>419</v>
      </c>
      <c r="D74" s="33">
        <f t="shared" si="10"/>
        <v>93</v>
      </c>
      <c r="E74" s="33">
        <f t="shared" si="10"/>
        <v>88</v>
      </c>
      <c r="F74" s="33">
        <f t="shared" si="10"/>
        <v>99</v>
      </c>
      <c r="G74" s="33">
        <f t="shared" si="10"/>
        <v>76</v>
      </c>
      <c r="H74" s="33">
        <f t="shared" si="10"/>
        <v>63</v>
      </c>
      <c r="I74" s="89">
        <f t="shared" si="10"/>
        <v>15075</v>
      </c>
      <c r="J74" s="89">
        <f t="shared" si="10"/>
        <v>3206</v>
      </c>
      <c r="K74" s="89">
        <f t="shared" si="10"/>
        <v>3154</v>
      </c>
      <c r="L74" s="89">
        <f t="shared" si="10"/>
        <v>3711</v>
      </c>
      <c r="M74" s="89">
        <f t="shared" si="10"/>
        <v>2782</v>
      </c>
      <c r="N74" s="89">
        <f t="shared" si="10"/>
        <v>2222</v>
      </c>
      <c r="R74" s="17" t="str">
        <f>IF(C74&lt;&gt;T74,"Er","")</f>
        <v/>
      </c>
      <c r="S74" s="17" t="str">
        <f>IF(I74&lt;&gt;U74,"Er","")</f>
        <v/>
      </c>
      <c r="T74" s="11">
        <f>SUM(D74:H74)</f>
        <v>419</v>
      </c>
      <c r="U74" s="11">
        <f>SUM(J74:N74)</f>
        <v>15075</v>
      </c>
    </row>
    <row r="75" spans="1:2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21" x14ac:dyDescent="0.25">
      <c r="A76" s="79" t="s">
        <v>89</v>
      </c>
      <c r="B76" s="79"/>
      <c r="C76" s="79"/>
      <c r="D76" s="79"/>
      <c r="E76" s="14"/>
      <c r="F76" s="14"/>
      <c r="G76" s="14"/>
      <c r="H76" s="14"/>
      <c r="I76" s="14"/>
      <c r="J76" s="14"/>
      <c r="K76" s="14"/>
      <c r="L76" s="14"/>
    </row>
    <row r="77" spans="1:21" x14ac:dyDescent="0.25">
      <c r="A77" s="75" t="s">
        <v>0</v>
      </c>
      <c r="B77" s="75" t="s">
        <v>12</v>
      </c>
      <c r="C77" s="75" t="s">
        <v>13</v>
      </c>
      <c r="D77" s="77" t="s">
        <v>14</v>
      </c>
      <c r="E77" s="77"/>
      <c r="F77" s="77"/>
      <c r="G77" s="77"/>
      <c r="H77" s="75" t="s">
        <v>1</v>
      </c>
      <c r="I77" s="77" t="s">
        <v>14</v>
      </c>
      <c r="J77" s="77"/>
      <c r="K77" s="77"/>
      <c r="L77" s="77"/>
      <c r="M77" s="47"/>
      <c r="N77" s="6"/>
    </row>
    <row r="78" spans="1:21" x14ac:dyDescent="0.25">
      <c r="A78" s="76"/>
      <c r="B78" s="76"/>
      <c r="C78" s="76"/>
      <c r="D78" s="5" t="s">
        <v>7</v>
      </c>
      <c r="E78" s="5" t="s">
        <v>8</v>
      </c>
      <c r="F78" s="5" t="s">
        <v>9</v>
      </c>
      <c r="G78" s="5" t="s">
        <v>10</v>
      </c>
      <c r="H78" s="76"/>
      <c r="I78" s="5" t="s">
        <v>7</v>
      </c>
      <c r="J78" s="5" t="s">
        <v>8</v>
      </c>
      <c r="K78" s="5" t="s">
        <v>9</v>
      </c>
      <c r="L78" s="5" t="s">
        <v>10</v>
      </c>
      <c r="M78" s="47"/>
      <c r="N78" s="6"/>
    </row>
    <row r="79" spans="1:21" ht="21.75" customHeight="1" x14ac:dyDescent="0.25">
      <c r="A79" s="32">
        <v>1</v>
      </c>
      <c r="B79" s="30" t="s">
        <v>19</v>
      </c>
      <c r="C79" s="33">
        <f t="shared" ref="C79:C86" si="11">SUM(D79:G79)</f>
        <v>42</v>
      </c>
      <c r="D79" s="63">
        <v>11</v>
      </c>
      <c r="E79" s="63">
        <v>10</v>
      </c>
      <c r="F79" s="63">
        <v>10</v>
      </c>
      <c r="G79" s="63">
        <v>11</v>
      </c>
      <c r="H79" s="89">
        <f>SUM(I79:L79)</f>
        <v>2070</v>
      </c>
      <c r="I79" s="32">
        <v>541</v>
      </c>
      <c r="J79" s="32">
        <v>474</v>
      </c>
      <c r="K79" s="32">
        <v>508</v>
      </c>
      <c r="L79" s="32">
        <v>547</v>
      </c>
      <c r="M79" s="67"/>
      <c r="N79" s="8"/>
    </row>
    <row r="80" spans="1:21" ht="21.75" customHeight="1" x14ac:dyDescent="0.25">
      <c r="A80" s="32">
        <v>2</v>
      </c>
      <c r="B80" s="30" t="s">
        <v>20</v>
      </c>
      <c r="C80" s="33">
        <f t="shared" si="11"/>
        <v>36</v>
      </c>
      <c r="D80" s="63">
        <v>11</v>
      </c>
      <c r="E80" s="63">
        <v>9</v>
      </c>
      <c r="F80" s="63">
        <v>8</v>
      </c>
      <c r="G80" s="63">
        <v>8</v>
      </c>
      <c r="H80" s="89">
        <f t="shared" ref="H80:H86" si="12">SUM(I80:L80)</f>
        <v>1548</v>
      </c>
      <c r="I80" s="32">
        <v>468</v>
      </c>
      <c r="J80" s="32">
        <v>398</v>
      </c>
      <c r="K80" s="32">
        <v>357</v>
      </c>
      <c r="L80" s="32">
        <v>325</v>
      </c>
      <c r="M80" s="67"/>
      <c r="N80" s="8"/>
    </row>
    <row r="81" spans="1:21" ht="21.75" customHeight="1" x14ac:dyDescent="0.25">
      <c r="A81" s="32">
        <v>3</v>
      </c>
      <c r="B81" s="30" t="s">
        <v>85</v>
      </c>
      <c r="C81" s="33">
        <f t="shared" si="11"/>
        <v>27</v>
      </c>
      <c r="D81" s="63">
        <v>10</v>
      </c>
      <c r="E81" s="63">
        <v>8</v>
      </c>
      <c r="F81" s="63">
        <v>7</v>
      </c>
      <c r="G81" s="63">
        <v>2</v>
      </c>
      <c r="H81" s="89">
        <f t="shared" si="12"/>
        <v>1189</v>
      </c>
      <c r="I81" s="32">
        <v>443</v>
      </c>
      <c r="J81" s="32">
        <v>356</v>
      </c>
      <c r="K81" s="32">
        <v>297</v>
      </c>
      <c r="L81" s="32">
        <v>93</v>
      </c>
      <c r="M81" s="67"/>
      <c r="N81" s="8"/>
    </row>
    <row r="82" spans="1:21" ht="21.75" customHeight="1" x14ac:dyDescent="0.25">
      <c r="A82" s="32">
        <v>4</v>
      </c>
      <c r="B82" s="30" t="s">
        <v>23</v>
      </c>
      <c r="C82" s="33">
        <f t="shared" si="11"/>
        <v>29</v>
      </c>
      <c r="D82" s="63">
        <v>8</v>
      </c>
      <c r="E82" s="63">
        <v>8</v>
      </c>
      <c r="F82" s="63">
        <v>7</v>
      </c>
      <c r="G82" s="63">
        <v>6</v>
      </c>
      <c r="H82" s="89">
        <f t="shared" si="12"/>
        <v>1247</v>
      </c>
      <c r="I82" s="32">
        <v>338</v>
      </c>
      <c r="J82" s="32">
        <v>347</v>
      </c>
      <c r="K82" s="32">
        <v>288</v>
      </c>
      <c r="L82" s="32">
        <v>274</v>
      </c>
      <c r="M82" s="67"/>
      <c r="N82" s="8"/>
    </row>
    <row r="83" spans="1:21" ht="21.75" customHeight="1" x14ac:dyDescent="0.25">
      <c r="A83" s="32">
        <v>5</v>
      </c>
      <c r="B83" s="30" t="s">
        <v>21</v>
      </c>
      <c r="C83" s="33">
        <f t="shared" si="11"/>
        <v>28</v>
      </c>
      <c r="D83" s="63">
        <v>8</v>
      </c>
      <c r="E83" s="63">
        <v>6</v>
      </c>
      <c r="F83" s="63">
        <v>6</v>
      </c>
      <c r="G83" s="63">
        <v>8</v>
      </c>
      <c r="H83" s="89">
        <f t="shared" si="12"/>
        <v>1181</v>
      </c>
      <c r="I83" s="32">
        <v>326</v>
      </c>
      <c r="J83" s="32">
        <v>276</v>
      </c>
      <c r="K83" s="32">
        <v>239</v>
      </c>
      <c r="L83" s="32">
        <v>340</v>
      </c>
      <c r="M83" s="67"/>
      <c r="N83" s="8"/>
    </row>
    <row r="84" spans="1:21" ht="21.75" customHeight="1" x14ac:dyDescent="0.25">
      <c r="A84" s="32">
        <v>6</v>
      </c>
      <c r="B84" s="30" t="s">
        <v>22</v>
      </c>
      <c r="C84" s="33">
        <f t="shared" si="11"/>
        <v>22</v>
      </c>
      <c r="D84" s="63">
        <v>6</v>
      </c>
      <c r="E84" s="63">
        <v>6</v>
      </c>
      <c r="F84" s="63">
        <v>5</v>
      </c>
      <c r="G84" s="63">
        <v>5</v>
      </c>
      <c r="H84" s="89">
        <f t="shared" si="12"/>
        <v>930</v>
      </c>
      <c r="I84" s="32">
        <v>276</v>
      </c>
      <c r="J84" s="32">
        <v>236</v>
      </c>
      <c r="K84" s="32">
        <v>208</v>
      </c>
      <c r="L84" s="32">
        <v>210</v>
      </c>
      <c r="M84" s="67"/>
      <c r="N84" s="8"/>
    </row>
    <row r="85" spans="1:21" ht="21.75" customHeight="1" x14ac:dyDescent="0.25">
      <c r="A85" s="32">
        <v>7</v>
      </c>
      <c r="B85" s="41" t="s">
        <v>74</v>
      </c>
      <c r="C85" s="33">
        <f t="shared" si="11"/>
        <v>23</v>
      </c>
      <c r="D85" s="63">
        <v>7</v>
      </c>
      <c r="E85" s="63">
        <v>6</v>
      </c>
      <c r="F85" s="63">
        <v>5</v>
      </c>
      <c r="G85" s="63">
        <v>5</v>
      </c>
      <c r="H85" s="89">
        <f t="shared" si="12"/>
        <v>945</v>
      </c>
      <c r="I85" s="32">
        <v>306</v>
      </c>
      <c r="J85" s="32">
        <v>252</v>
      </c>
      <c r="K85" s="32">
        <v>210</v>
      </c>
      <c r="L85" s="32">
        <v>177</v>
      </c>
      <c r="M85" s="68"/>
      <c r="N85" s="8"/>
    </row>
    <row r="86" spans="1:21" ht="21.75" customHeight="1" x14ac:dyDescent="0.25">
      <c r="A86" s="32">
        <v>8</v>
      </c>
      <c r="B86" s="41" t="s">
        <v>24</v>
      </c>
      <c r="C86" s="33">
        <f t="shared" si="11"/>
        <v>13</v>
      </c>
      <c r="D86" s="63">
        <v>4</v>
      </c>
      <c r="E86" s="63">
        <v>3</v>
      </c>
      <c r="F86" s="63">
        <v>3</v>
      </c>
      <c r="G86" s="63">
        <v>3</v>
      </c>
      <c r="H86" s="89">
        <f t="shared" si="12"/>
        <v>440</v>
      </c>
      <c r="I86" s="32">
        <v>138</v>
      </c>
      <c r="J86" s="32">
        <v>115</v>
      </c>
      <c r="K86" s="32">
        <v>100</v>
      </c>
      <c r="L86" s="32">
        <v>87</v>
      </c>
      <c r="M86" s="68"/>
      <c r="N86" s="8"/>
    </row>
    <row r="87" spans="1:21" ht="21.75" customHeight="1" x14ac:dyDescent="0.25">
      <c r="A87" s="78" t="s">
        <v>11</v>
      </c>
      <c r="B87" s="78"/>
      <c r="C87" s="33">
        <f t="shared" ref="C87:L87" si="13">SUM(C79:C86)</f>
        <v>220</v>
      </c>
      <c r="D87" s="33">
        <f t="shared" si="13"/>
        <v>65</v>
      </c>
      <c r="E87" s="33">
        <f t="shared" si="13"/>
        <v>56</v>
      </c>
      <c r="F87" s="33">
        <f t="shared" si="13"/>
        <v>51</v>
      </c>
      <c r="G87" s="33">
        <f t="shared" si="13"/>
        <v>48</v>
      </c>
      <c r="H87" s="89">
        <f t="shared" si="13"/>
        <v>9550</v>
      </c>
      <c r="I87" s="89">
        <f t="shared" si="13"/>
        <v>2836</v>
      </c>
      <c r="J87" s="89">
        <f t="shared" si="13"/>
        <v>2454</v>
      </c>
      <c r="K87" s="89">
        <f t="shared" si="13"/>
        <v>2207</v>
      </c>
      <c r="L87" s="89">
        <f t="shared" si="13"/>
        <v>2053</v>
      </c>
      <c r="M87" s="48"/>
      <c r="N87" s="10"/>
      <c r="R87" s="17" t="str">
        <f>IF(C87&lt;&gt;T87,"Er","")</f>
        <v/>
      </c>
      <c r="S87" s="17" t="str">
        <f>IF(H87&lt;&gt;U87,"Er","")</f>
        <v/>
      </c>
      <c r="T87" s="11">
        <f>SUM(D87:G87)</f>
        <v>220</v>
      </c>
      <c r="U87" s="11">
        <f>SUM(I87:L87)</f>
        <v>9550</v>
      </c>
    </row>
    <row r="88" spans="1:21" x14ac:dyDescent="0.25">
      <c r="B88" s="2" t="s">
        <v>75</v>
      </c>
      <c r="H88" s="16"/>
    </row>
    <row r="90" spans="1:21" x14ac:dyDescent="0.25">
      <c r="H90" s="51"/>
    </row>
  </sheetData>
  <sheetProtection password="868C" sheet="1" objects="1" scenarios="1"/>
  <mergeCells count="33">
    <mergeCell ref="A87:B87"/>
    <mergeCell ref="A76:D76"/>
    <mergeCell ref="A77:A78"/>
    <mergeCell ref="B77:B78"/>
    <mergeCell ref="C77:C78"/>
    <mergeCell ref="D77:G77"/>
    <mergeCell ref="I77:L77"/>
    <mergeCell ref="A55:B55"/>
    <mergeCell ref="J58:N58"/>
    <mergeCell ref="H21:H22"/>
    <mergeCell ref="B58:B59"/>
    <mergeCell ref="H77:H78"/>
    <mergeCell ref="I58:I59"/>
    <mergeCell ref="I21:L21"/>
    <mergeCell ref="A74:B74"/>
    <mergeCell ref="A58:A59"/>
    <mergeCell ref="C58:C59"/>
    <mergeCell ref="D58:H58"/>
    <mergeCell ref="D21:G21"/>
    <mergeCell ref="C21:C22"/>
    <mergeCell ref="A1:M1"/>
    <mergeCell ref="A57:D57"/>
    <mergeCell ref="A2:D2"/>
    <mergeCell ref="A3:A4"/>
    <mergeCell ref="B3:B4"/>
    <mergeCell ref="A21:A22"/>
    <mergeCell ref="B21:B22"/>
    <mergeCell ref="I3:L3"/>
    <mergeCell ref="H3:H4"/>
    <mergeCell ref="A18:B18"/>
    <mergeCell ref="C3:C4"/>
    <mergeCell ref="D3:G3"/>
    <mergeCell ref="A20:D20"/>
  </mergeCells>
  <phoneticPr fontId="2" type="noConversion"/>
  <printOptions horizontalCentered="1"/>
  <pageMargins left="0.24" right="0" top="0.5" bottom="0.75" header="0.5" footer="0.5"/>
  <pageSetup paperSize="9" scale="88" orientation="portrait" r:id="rId1"/>
  <headerFooter alignWithMargins="0"/>
  <rowBreaks count="1" manualBreakCount="1">
    <brk id="55" max="16383" man="1"/>
  </rowBreaks>
  <ignoredErrors>
    <ignoredError sqref="C60 C61:C73 C79:C8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Zeros="0" tabSelected="1" showWhiteSpace="0" zoomScaleNormal="100" workbookViewId="0">
      <selection activeCell="J58" sqref="J58"/>
    </sheetView>
  </sheetViews>
  <sheetFormatPr defaultRowHeight="12.75" x14ac:dyDescent="0.2"/>
  <cols>
    <col min="1" max="1" width="6.75" style="26" customWidth="1"/>
    <col min="2" max="2" width="23.25" style="27" customWidth="1"/>
    <col min="3" max="3" width="9.625" style="18" customWidth="1"/>
    <col min="4" max="7" width="10.25" style="18" customWidth="1"/>
    <col min="8" max="8" width="14.25" style="18" customWidth="1"/>
    <col min="9" max="9" width="10.75" style="26" customWidth="1"/>
    <col min="10" max="10" width="9" style="26"/>
    <col min="11" max="11" width="5.25" style="18" customWidth="1"/>
    <col min="12" max="12" width="9" style="18" hidden="1" customWidth="1"/>
    <col min="13" max="13" width="0" style="18" hidden="1" customWidth="1"/>
    <col min="14" max="16384" width="9" style="18"/>
  </cols>
  <sheetData>
    <row r="1" spans="1:11" ht="15.75" x14ac:dyDescent="0.25">
      <c r="A1" s="80" t="s">
        <v>15</v>
      </c>
      <c r="B1" s="80"/>
      <c r="C1" s="80"/>
      <c r="D1" s="80"/>
      <c r="E1" s="80"/>
      <c r="F1" s="80"/>
      <c r="G1" s="80"/>
      <c r="H1" s="80"/>
    </row>
    <row r="2" spans="1:11" ht="17.25" customHeight="1" x14ac:dyDescent="0.25">
      <c r="A2" s="81" t="s">
        <v>106</v>
      </c>
      <c r="B2" s="81"/>
      <c r="C2" s="81"/>
      <c r="D2" s="81"/>
      <c r="E2" s="81"/>
      <c r="F2" s="81"/>
      <c r="G2" s="81"/>
      <c r="H2" s="81"/>
    </row>
    <row r="3" spans="1:11" ht="33.75" customHeight="1" x14ac:dyDescent="0.2">
      <c r="A3" s="22" t="s">
        <v>0</v>
      </c>
      <c r="B3" s="22" t="s">
        <v>12</v>
      </c>
      <c r="C3" s="22" t="s">
        <v>104</v>
      </c>
      <c r="D3" s="22" t="s">
        <v>25</v>
      </c>
      <c r="E3" s="22" t="s">
        <v>16</v>
      </c>
      <c r="F3" s="22" t="s">
        <v>17</v>
      </c>
      <c r="G3" s="22" t="s">
        <v>18</v>
      </c>
      <c r="H3" s="22" t="s">
        <v>107</v>
      </c>
      <c r="I3" s="49"/>
      <c r="J3" s="23"/>
    </row>
    <row r="4" spans="1:11" ht="15.75" customHeight="1" x14ac:dyDescent="0.25">
      <c r="A4" s="38">
        <v>1</v>
      </c>
      <c r="B4" s="41" t="s">
        <v>33</v>
      </c>
      <c r="C4" s="39">
        <v>200</v>
      </c>
      <c r="D4" s="38">
        <v>2</v>
      </c>
      <c r="E4" s="38"/>
      <c r="F4" s="38"/>
      <c r="G4" s="38"/>
      <c r="H4" s="39">
        <f t="shared" ref="H4:H16" si="0">C4+D4-E4-F4+G4</f>
        <v>202</v>
      </c>
      <c r="I4" s="24"/>
      <c r="J4" s="50"/>
      <c r="K4" s="22"/>
    </row>
    <row r="5" spans="1:11" ht="15.75" customHeight="1" x14ac:dyDescent="0.25">
      <c r="A5" s="38">
        <v>2</v>
      </c>
      <c r="B5" s="41" t="s">
        <v>31</v>
      </c>
      <c r="C5" s="39">
        <v>282</v>
      </c>
      <c r="D5" s="38">
        <v>3</v>
      </c>
      <c r="E5" s="38">
        <v>1</v>
      </c>
      <c r="F5" s="38"/>
      <c r="G5" s="38"/>
      <c r="H5" s="39">
        <f t="shared" si="0"/>
        <v>284</v>
      </c>
      <c r="I5" s="46"/>
      <c r="J5" s="50"/>
    </row>
    <row r="6" spans="1:11" ht="15.75" customHeight="1" x14ac:dyDescent="0.25">
      <c r="A6" s="38">
        <v>3</v>
      </c>
      <c r="B6" s="41" t="s">
        <v>54</v>
      </c>
      <c r="C6" s="39">
        <v>316</v>
      </c>
      <c r="D6" s="38"/>
      <c r="E6" s="38">
        <v>3</v>
      </c>
      <c r="F6" s="38"/>
      <c r="G6" s="38"/>
      <c r="H6" s="39">
        <f t="shared" si="0"/>
        <v>313</v>
      </c>
      <c r="I6" s="24"/>
      <c r="J6" s="50"/>
    </row>
    <row r="7" spans="1:11" ht="15.75" customHeight="1" x14ac:dyDescent="0.25">
      <c r="A7" s="38">
        <v>4</v>
      </c>
      <c r="B7" s="41" t="s">
        <v>30</v>
      </c>
      <c r="C7" s="39">
        <v>328</v>
      </c>
      <c r="D7" s="38">
        <v>7</v>
      </c>
      <c r="E7" s="38">
        <v>3</v>
      </c>
      <c r="F7" s="38"/>
      <c r="G7" s="38"/>
      <c r="H7" s="39">
        <f t="shared" si="0"/>
        <v>332</v>
      </c>
      <c r="I7" s="24"/>
      <c r="J7" s="50"/>
    </row>
    <row r="8" spans="1:11" ht="15.75" customHeight="1" x14ac:dyDescent="0.25">
      <c r="A8" s="38">
        <v>5</v>
      </c>
      <c r="B8" s="41" t="s">
        <v>90</v>
      </c>
      <c r="C8" s="39">
        <v>375</v>
      </c>
      <c r="D8" s="38">
        <v>10</v>
      </c>
      <c r="E8" s="38">
        <v>6</v>
      </c>
      <c r="F8" s="38"/>
      <c r="G8" s="38"/>
      <c r="H8" s="39">
        <f t="shared" si="0"/>
        <v>379</v>
      </c>
      <c r="I8" s="24"/>
      <c r="J8" s="50"/>
    </row>
    <row r="9" spans="1:11" ht="15.75" customHeight="1" x14ac:dyDescent="0.25">
      <c r="A9" s="38">
        <v>6</v>
      </c>
      <c r="B9" s="41" t="s">
        <v>27</v>
      </c>
      <c r="C9" s="39">
        <v>385</v>
      </c>
      <c r="D9" s="38">
        <v>6</v>
      </c>
      <c r="E9" s="38">
        <v>3</v>
      </c>
      <c r="F9" s="38">
        <v>17</v>
      </c>
      <c r="G9" s="38"/>
      <c r="H9" s="39">
        <f t="shared" si="0"/>
        <v>371</v>
      </c>
      <c r="I9" s="46"/>
      <c r="J9" s="50"/>
    </row>
    <row r="10" spans="1:11" ht="15.75" customHeight="1" x14ac:dyDescent="0.25">
      <c r="A10" s="38">
        <v>7</v>
      </c>
      <c r="B10" s="41" t="s">
        <v>32</v>
      </c>
      <c r="C10" s="39">
        <v>190</v>
      </c>
      <c r="D10" s="38">
        <v>3</v>
      </c>
      <c r="E10" s="38"/>
      <c r="F10" s="38"/>
      <c r="G10" s="38">
        <v>14</v>
      </c>
      <c r="H10" s="39">
        <f t="shared" si="0"/>
        <v>207</v>
      </c>
      <c r="I10" s="24"/>
      <c r="J10" s="52"/>
    </row>
    <row r="11" spans="1:11" ht="15.75" customHeight="1" x14ac:dyDescent="0.25">
      <c r="A11" s="38">
        <v>8</v>
      </c>
      <c r="B11" s="41" t="s">
        <v>69</v>
      </c>
      <c r="C11" s="39">
        <v>365</v>
      </c>
      <c r="D11" s="38">
        <v>1</v>
      </c>
      <c r="E11" s="38">
        <v>5</v>
      </c>
      <c r="F11" s="38"/>
      <c r="G11" s="38"/>
      <c r="H11" s="39">
        <f t="shared" si="0"/>
        <v>361</v>
      </c>
      <c r="I11" s="24"/>
      <c r="J11" s="52"/>
    </row>
    <row r="12" spans="1:11" ht="15.75" customHeight="1" x14ac:dyDescent="0.25">
      <c r="A12" s="38">
        <v>9</v>
      </c>
      <c r="B12" s="42" t="s">
        <v>28</v>
      </c>
      <c r="C12" s="39">
        <v>644</v>
      </c>
      <c r="D12" s="38">
        <v>9</v>
      </c>
      <c r="E12" s="38"/>
      <c r="F12" s="38">
        <v>12</v>
      </c>
      <c r="G12" s="38"/>
      <c r="H12" s="39">
        <f t="shared" si="0"/>
        <v>641</v>
      </c>
      <c r="I12" s="24"/>
      <c r="J12" s="50"/>
    </row>
    <row r="13" spans="1:11" ht="15.75" customHeight="1" x14ac:dyDescent="0.25">
      <c r="A13" s="38">
        <v>10</v>
      </c>
      <c r="B13" s="42" t="s">
        <v>29</v>
      </c>
      <c r="C13" s="39">
        <v>325</v>
      </c>
      <c r="D13" s="38">
        <v>5</v>
      </c>
      <c r="E13" s="38">
        <v>4</v>
      </c>
      <c r="F13" s="38"/>
      <c r="G13" s="38"/>
      <c r="H13" s="39">
        <f t="shared" si="0"/>
        <v>326</v>
      </c>
      <c r="I13" s="24"/>
      <c r="J13" s="50"/>
    </row>
    <row r="14" spans="1:11" ht="15.75" customHeight="1" x14ac:dyDescent="0.25">
      <c r="A14" s="38">
        <v>11</v>
      </c>
      <c r="B14" s="42" t="s">
        <v>70</v>
      </c>
      <c r="C14" s="39">
        <v>363</v>
      </c>
      <c r="D14" s="38">
        <v>2</v>
      </c>
      <c r="E14" s="38">
        <v>1</v>
      </c>
      <c r="F14" s="38"/>
      <c r="G14" s="38"/>
      <c r="H14" s="39">
        <f t="shared" si="0"/>
        <v>364</v>
      </c>
      <c r="I14" s="24"/>
      <c r="J14" s="50"/>
    </row>
    <row r="15" spans="1:11" ht="15.75" customHeight="1" x14ac:dyDescent="0.25">
      <c r="A15" s="38">
        <v>12</v>
      </c>
      <c r="B15" s="41" t="s">
        <v>34</v>
      </c>
      <c r="C15" s="39">
        <v>252</v>
      </c>
      <c r="D15" s="38">
        <v>2</v>
      </c>
      <c r="E15" s="38"/>
      <c r="F15" s="38"/>
      <c r="G15" s="38"/>
      <c r="H15" s="39">
        <f t="shared" si="0"/>
        <v>254</v>
      </c>
      <c r="I15" s="24"/>
      <c r="J15" s="50"/>
    </row>
    <row r="16" spans="1:11" ht="15.75" customHeight="1" x14ac:dyDescent="0.25">
      <c r="A16" s="38">
        <v>13</v>
      </c>
      <c r="B16" s="41" t="s">
        <v>91</v>
      </c>
      <c r="C16" s="39">
        <v>190</v>
      </c>
      <c r="D16" s="38">
        <v>2</v>
      </c>
      <c r="E16" s="38"/>
      <c r="F16" s="38">
        <v>9</v>
      </c>
      <c r="G16" s="38"/>
      <c r="H16" s="39">
        <f t="shared" si="0"/>
        <v>183</v>
      </c>
      <c r="I16" s="24"/>
      <c r="J16" s="50"/>
    </row>
    <row r="17" spans="1:14" s="25" customFormat="1" ht="15.75" customHeight="1" x14ac:dyDescent="0.2">
      <c r="A17" s="84" t="s">
        <v>26</v>
      </c>
      <c r="B17" s="85"/>
      <c r="C17" s="90">
        <f t="shared" ref="C17:H17" si="1">SUM(C4:C16)</f>
        <v>4215</v>
      </c>
      <c r="D17" s="40">
        <f t="shared" si="1"/>
        <v>52</v>
      </c>
      <c r="E17" s="40">
        <f t="shared" si="1"/>
        <v>26</v>
      </c>
      <c r="F17" s="40">
        <f t="shared" si="1"/>
        <v>38</v>
      </c>
      <c r="G17" s="40">
        <f t="shared" si="1"/>
        <v>14</v>
      </c>
      <c r="H17" s="90">
        <f t="shared" si="1"/>
        <v>4217</v>
      </c>
      <c r="I17" s="24"/>
      <c r="J17" s="19"/>
      <c r="K17" s="20" t="str">
        <f>IF(H17&lt;&gt;L17,"Er","")</f>
        <v/>
      </c>
      <c r="L17" s="28">
        <f>'So Lieu 31-12-2020'!H18</f>
        <v>4217</v>
      </c>
    </row>
    <row r="18" spans="1:14" ht="33.75" customHeight="1" x14ac:dyDescent="0.2">
      <c r="A18" s="22" t="s">
        <v>0</v>
      </c>
      <c r="B18" s="22" t="s">
        <v>12</v>
      </c>
      <c r="C18" s="22" t="s">
        <v>104</v>
      </c>
      <c r="D18" s="22" t="s">
        <v>25</v>
      </c>
      <c r="E18" s="22" t="s">
        <v>16</v>
      </c>
      <c r="F18" s="22" t="s">
        <v>17</v>
      </c>
      <c r="G18" s="22" t="s">
        <v>18</v>
      </c>
      <c r="H18" s="22" t="s">
        <v>107</v>
      </c>
      <c r="I18" s="49"/>
      <c r="J18" s="23"/>
    </row>
    <row r="19" spans="1:14" ht="15.75" customHeight="1" x14ac:dyDescent="0.25">
      <c r="A19" s="38">
        <v>1</v>
      </c>
      <c r="B19" s="41" t="s">
        <v>56</v>
      </c>
      <c r="C19" s="45">
        <v>117</v>
      </c>
      <c r="D19" s="38">
        <v>1</v>
      </c>
      <c r="E19" s="38">
        <v>1</v>
      </c>
      <c r="F19" s="38"/>
      <c r="G19" s="38"/>
      <c r="H19" s="91">
        <f t="shared" ref="H19:H45" si="2">C19+D19-E19-F19+G19</f>
        <v>117</v>
      </c>
      <c r="I19" s="66"/>
      <c r="J19" s="50"/>
      <c r="K19" s="22"/>
    </row>
    <row r="20" spans="1:14" ht="15.75" customHeight="1" x14ac:dyDescent="0.25">
      <c r="A20" s="38">
        <v>2</v>
      </c>
      <c r="B20" s="41" t="s">
        <v>57</v>
      </c>
      <c r="C20" s="45">
        <v>165</v>
      </c>
      <c r="D20" s="38">
        <v>6</v>
      </c>
      <c r="E20" s="38">
        <v>1</v>
      </c>
      <c r="F20" s="38"/>
      <c r="G20" s="38"/>
      <c r="H20" s="91">
        <f t="shared" si="2"/>
        <v>170</v>
      </c>
      <c r="I20" s="66"/>
      <c r="J20" s="50"/>
    </row>
    <row r="21" spans="1:14" ht="15.75" customHeight="1" x14ac:dyDescent="0.25">
      <c r="A21" s="38">
        <v>3</v>
      </c>
      <c r="B21" s="41" t="s">
        <v>58</v>
      </c>
      <c r="C21" s="45">
        <v>137</v>
      </c>
      <c r="D21" s="38">
        <v>2</v>
      </c>
      <c r="E21" s="38">
        <v>1</v>
      </c>
      <c r="F21" s="38"/>
      <c r="G21" s="38"/>
      <c r="H21" s="91">
        <f t="shared" si="2"/>
        <v>138</v>
      </c>
      <c r="I21" s="66"/>
      <c r="J21" s="50"/>
    </row>
    <row r="22" spans="1:14" ht="15.75" customHeight="1" x14ac:dyDescent="0.25">
      <c r="A22" s="38">
        <v>4</v>
      </c>
      <c r="B22" s="41" t="s">
        <v>59</v>
      </c>
      <c r="C22" s="45">
        <v>87</v>
      </c>
      <c r="D22" s="38"/>
      <c r="E22" s="38"/>
      <c r="F22" s="38"/>
      <c r="G22" s="38"/>
      <c r="H22" s="91">
        <f t="shared" si="2"/>
        <v>87</v>
      </c>
      <c r="I22" s="66"/>
      <c r="J22" s="50"/>
    </row>
    <row r="23" spans="1:14" ht="15.75" customHeight="1" x14ac:dyDescent="0.25">
      <c r="A23" s="38">
        <v>5</v>
      </c>
      <c r="B23" s="41" t="s">
        <v>98</v>
      </c>
      <c r="C23" s="45">
        <v>200</v>
      </c>
      <c r="D23" s="38">
        <v>4</v>
      </c>
      <c r="E23" s="38">
        <v>8</v>
      </c>
      <c r="F23" s="38"/>
      <c r="G23" s="38"/>
      <c r="H23" s="91">
        <f t="shared" si="2"/>
        <v>196</v>
      </c>
      <c r="I23" s="66"/>
      <c r="J23" s="50"/>
    </row>
    <row r="24" spans="1:14" ht="15.75" customHeight="1" x14ac:dyDescent="0.25">
      <c r="A24" s="38">
        <v>6</v>
      </c>
      <c r="B24" s="41" t="s">
        <v>60</v>
      </c>
      <c r="C24" s="45">
        <v>61</v>
      </c>
      <c r="D24" s="38"/>
      <c r="E24" s="38"/>
      <c r="F24" s="38"/>
      <c r="G24" s="38"/>
      <c r="H24" s="91">
        <f t="shared" si="2"/>
        <v>61</v>
      </c>
      <c r="I24" s="66"/>
      <c r="J24" s="50"/>
    </row>
    <row r="25" spans="1:14" ht="15.75" customHeight="1" x14ac:dyDescent="0.25">
      <c r="A25" s="38">
        <v>7</v>
      </c>
      <c r="B25" s="41" t="s">
        <v>61</v>
      </c>
      <c r="C25" s="45">
        <v>57</v>
      </c>
      <c r="D25" s="38">
        <v>2</v>
      </c>
      <c r="E25" s="38">
        <v>1</v>
      </c>
      <c r="F25" s="38"/>
      <c r="G25" s="38"/>
      <c r="H25" s="91">
        <f t="shared" si="2"/>
        <v>58</v>
      </c>
      <c r="I25" s="66"/>
      <c r="J25" s="50"/>
    </row>
    <row r="26" spans="1:14" ht="15.75" customHeight="1" x14ac:dyDescent="0.25">
      <c r="A26" s="38">
        <v>8</v>
      </c>
      <c r="B26" s="41" t="s">
        <v>62</v>
      </c>
      <c r="C26" s="45">
        <v>95</v>
      </c>
      <c r="D26" s="38"/>
      <c r="E26" s="38"/>
      <c r="F26" s="38"/>
      <c r="G26" s="38"/>
      <c r="H26" s="91">
        <f t="shared" si="2"/>
        <v>95</v>
      </c>
      <c r="I26" s="66"/>
      <c r="J26" s="50"/>
    </row>
    <row r="27" spans="1:14" ht="15.75" customHeight="1" x14ac:dyDescent="0.25">
      <c r="A27" s="38">
        <v>9</v>
      </c>
      <c r="B27" s="42" t="s">
        <v>63</v>
      </c>
      <c r="C27" s="45">
        <v>96</v>
      </c>
      <c r="D27" s="38"/>
      <c r="E27" s="38"/>
      <c r="F27" s="38"/>
      <c r="G27" s="38"/>
      <c r="H27" s="91">
        <f t="shared" si="2"/>
        <v>96</v>
      </c>
      <c r="I27" s="66"/>
      <c r="J27" s="50"/>
    </row>
    <row r="28" spans="1:14" ht="15.75" customHeight="1" x14ac:dyDescent="0.25">
      <c r="A28" s="38">
        <v>10</v>
      </c>
      <c r="B28" s="42" t="s">
        <v>64</v>
      </c>
      <c r="C28" s="45">
        <v>62</v>
      </c>
      <c r="D28" s="38"/>
      <c r="E28" s="38">
        <v>3</v>
      </c>
      <c r="F28" s="38"/>
      <c r="G28" s="38"/>
      <c r="H28" s="91">
        <f t="shared" si="2"/>
        <v>59</v>
      </c>
      <c r="I28" s="66"/>
      <c r="J28" s="50"/>
    </row>
    <row r="29" spans="1:14" ht="15.75" customHeight="1" x14ac:dyDescent="0.25">
      <c r="A29" s="38">
        <v>11</v>
      </c>
      <c r="B29" s="41" t="s">
        <v>65</v>
      </c>
      <c r="C29" s="45">
        <v>76</v>
      </c>
      <c r="D29" s="38">
        <v>5</v>
      </c>
      <c r="E29" s="38"/>
      <c r="F29" s="38"/>
      <c r="G29" s="38"/>
      <c r="H29" s="91">
        <f t="shared" si="2"/>
        <v>81</v>
      </c>
      <c r="I29" s="66"/>
      <c r="J29" s="50"/>
    </row>
    <row r="30" spans="1:14" ht="15.75" customHeight="1" x14ac:dyDescent="0.25">
      <c r="A30" s="38">
        <v>12</v>
      </c>
      <c r="B30" s="41" t="s">
        <v>66</v>
      </c>
      <c r="C30" s="45">
        <v>213</v>
      </c>
      <c r="D30" s="38">
        <v>1</v>
      </c>
      <c r="E30" s="38">
        <v>5</v>
      </c>
      <c r="F30" s="38"/>
      <c r="G30" s="38"/>
      <c r="H30" s="91">
        <f t="shared" si="2"/>
        <v>209</v>
      </c>
      <c r="I30" s="66"/>
      <c r="J30" s="50"/>
    </row>
    <row r="31" spans="1:14" ht="15.75" customHeight="1" x14ac:dyDescent="0.25">
      <c r="A31" s="38">
        <v>13</v>
      </c>
      <c r="B31" s="41" t="s">
        <v>71</v>
      </c>
      <c r="C31" s="45">
        <v>90</v>
      </c>
      <c r="D31" s="38">
        <v>3</v>
      </c>
      <c r="E31" s="38">
        <v>1</v>
      </c>
      <c r="F31" s="38"/>
      <c r="G31" s="38"/>
      <c r="H31" s="91">
        <f t="shared" si="2"/>
        <v>92</v>
      </c>
      <c r="I31" s="66"/>
      <c r="J31" s="50"/>
      <c r="N31" s="92"/>
    </row>
    <row r="32" spans="1:14" ht="15.75" customHeight="1" x14ac:dyDescent="0.25">
      <c r="A32" s="38">
        <v>14</v>
      </c>
      <c r="B32" s="41" t="s">
        <v>73</v>
      </c>
      <c r="C32" s="45">
        <v>56</v>
      </c>
      <c r="D32" s="38"/>
      <c r="E32" s="38"/>
      <c r="F32" s="38"/>
      <c r="G32" s="38"/>
      <c r="H32" s="91">
        <f t="shared" si="2"/>
        <v>56</v>
      </c>
      <c r="I32" s="66"/>
      <c r="J32" s="50"/>
    </row>
    <row r="33" spans="1:10" ht="15.75" customHeight="1" x14ac:dyDescent="0.25">
      <c r="A33" s="38">
        <v>15</v>
      </c>
      <c r="B33" s="41" t="s">
        <v>72</v>
      </c>
      <c r="C33" s="45">
        <v>77</v>
      </c>
      <c r="D33" s="38">
        <v>3</v>
      </c>
      <c r="E33" s="38">
        <v>2</v>
      </c>
      <c r="F33" s="38"/>
      <c r="G33" s="38"/>
      <c r="H33" s="91">
        <f t="shared" si="2"/>
        <v>78</v>
      </c>
      <c r="I33" s="66"/>
      <c r="J33" s="50"/>
    </row>
    <row r="34" spans="1:10" ht="15.75" customHeight="1" x14ac:dyDescent="0.25">
      <c r="A34" s="38">
        <v>16</v>
      </c>
      <c r="B34" s="61" t="s">
        <v>78</v>
      </c>
      <c r="C34" s="45">
        <v>140</v>
      </c>
      <c r="D34" s="38"/>
      <c r="E34" s="38"/>
      <c r="F34" s="38"/>
      <c r="G34" s="38"/>
      <c r="H34" s="91">
        <f t="shared" si="2"/>
        <v>140</v>
      </c>
      <c r="I34" s="66"/>
      <c r="J34" s="50"/>
    </row>
    <row r="35" spans="1:10" ht="15.75" customHeight="1" x14ac:dyDescent="0.25">
      <c r="A35" s="38">
        <v>17</v>
      </c>
      <c r="B35" s="61" t="s">
        <v>79</v>
      </c>
      <c r="C35" s="45">
        <v>58</v>
      </c>
      <c r="D35" s="38"/>
      <c r="E35" s="38"/>
      <c r="F35" s="38"/>
      <c r="G35" s="38"/>
      <c r="H35" s="91">
        <f t="shared" si="2"/>
        <v>58</v>
      </c>
      <c r="I35" s="66"/>
      <c r="J35" s="50"/>
    </row>
    <row r="36" spans="1:10" ht="15.75" customHeight="1" x14ac:dyDescent="0.25">
      <c r="A36" s="38">
        <v>18</v>
      </c>
      <c r="B36" s="62" t="s">
        <v>80</v>
      </c>
      <c r="C36" s="45">
        <v>51</v>
      </c>
      <c r="D36" s="38"/>
      <c r="E36" s="38">
        <v>3</v>
      </c>
      <c r="F36" s="38"/>
      <c r="G36" s="38"/>
      <c r="H36" s="91">
        <f t="shared" si="2"/>
        <v>48</v>
      </c>
      <c r="I36" s="66"/>
      <c r="J36" s="50"/>
    </row>
    <row r="37" spans="1:10" ht="15.75" customHeight="1" x14ac:dyDescent="0.25">
      <c r="A37" s="38">
        <v>19</v>
      </c>
      <c r="B37" s="62" t="s">
        <v>81</v>
      </c>
      <c r="C37" s="45">
        <v>111</v>
      </c>
      <c r="D37" s="38">
        <v>3</v>
      </c>
      <c r="E37" s="38">
        <v>3</v>
      </c>
      <c r="F37" s="38"/>
      <c r="G37" s="38"/>
      <c r="H37" s="91">
        <f t="shared" si="2"/>
        <v>111</v>
      </c>
      <c r="I37" s="66"/>
      <c r="J37" s="50"/>
    </row>
    <row r="38" spans="1:10" ht="15.75" customHeight="1" x14ac:dyDescent="0.25">
      <c r="A38" s="38">
        <v>20</v>
      </c>
      <c r="B38" s="62" t="s">
        <v>82</v>
      </c>
      <c r="C38" s="45">
        <v>69</v>
      </c>
      <c r="D38" s="38"/>
      <c r="E38" s="38"/>
      <c r="F38" s="38"/>
      <c r="G38" s="38"/>
      <c r="H38" s="91">
        <f t="shared" si="2"/>
        <v>69</v>
      </c>
      <c r="I38" s="66"/>
      <c r="J38" s="50"/>
    </row>
    <row r="39" spans="1:10" ht="15.75" customHeight="1" x14ac:dyDescent="0.25">
      <c r="A39" s="38">
        <v>21</v>
      </c>
      <c r="B39" s="62" t="s">
        <v>83</v>
      </c>
      <c r="C39" s="45">
        <v>35</v>
      </c>
      <c r="D39" s="38"/>
      <c r="E39" s="38"/>
      <c r="F39" s="38"/>
      <c r="G39" s="38"/>
      <c r="H39" s="39">
        <f t="shared" si="2"/>
        <v>35</v>
      </c>
      <c r="I39" s="66"/>
      <c r="J39" s="50"/>
    </row>
    <row r="40" spans="1:10" ht="15.75" customHeight="1" x14ac:dyDescent="0.25">
      <c r="A40" s="38">
        <v>22</v>
      </c>
      <c r="B40" s="62" t="s">
        <v>92</v>
      </c>
      <c r="C40" s="45">
        <v>59</v>
      </c>
      <c r="D40" s="38">
        <v>3</v>
      </c>
      <c r="E40" s="38">
        <v>10</v>
      </c>
      <c r="F40" s="38"/>
      <c r="G40" s="38"/>
      <c r="H40" s="39">
        <f t="shared" si="2"/>
        <v>52</v>
      </c>
      <c r="I40" s="66"/>
      <c r="J40" s="50"/>
    </row>
    <row r="41" spans="1:10" ht="15.75" customHeight="1" x14ac:dyDescent="0.25">
      <c r="A41" s="38">
        <v>23</v>
      </c>
      <c r="B41" s="62" t="s">
        <v>93</v>
      </c>
      <c r="C41" s="45">
        <v>106</v>
      </c>
      <c r="D41" s="38">
        <v>3</v>
      </c>
      <c r="E41" s="38">
        <v>2</v>
      </c>
      <c r="F41" s="38"/>
      <c r="G41" s="38"/>
      <c r="H41" s="39">
        <f t="shared" si="2"/>
        <v>107</v>
      </c>
      <c r="I41" s="66"/>
      <c r="J41" s="50"/>
    </row>
    <row r="42" spans="1:10" ht="15.75" customHeight="1" x14ac:dyDescent="0.25">
      <c r="A42" s="38">
        <v>24</v>
      </c>
      <c r="B42" s="62" t="s">
        <v>94</v>
      </c>
      <c r="C42" s="45">
        <v>58</v>
      </c>
      <c r="D42" s="38"/>
      <c r="E42" s="38"/>
      <c r="F42" s="38"/>
      <c r="G42" s="38"/>
      <c r="H42" s="39">
        <f t="shared" si="2"/>
        <v>58</v>
      </c>
      <c r="I42" s="66"/>
      <c r="J42" s="50"/>
    </row>
    <row r="43" spans="1:10" ht="15.75" customHeight="1" x14ac:dyDescent="0.25">
      <c r="A43" s="38">
        <v>25</v>
      </c>
      <c r="B43" s="62" t="s">
        <v>95</v>
      </c>
      <c r="C43" s="45">
        <v>32</v>
      </c>
      <c r="D43" s="38"/>
      <c r="E43" s="38"/>
      <c r="F43" s="38"/>
      <c r="G43" s="38"/>
      <c r="H43" s="39">
        <f t="shared" si="2"/>
        <v>32</v>
      </c>
      <c r="I43" s="66"/>
      <c r="J43" s="50"/>
    </row>
    <row r="44" spans="1:10" ht="15.75" customHeight="1" x14ac:dyDescent="0.25">
      <c r="A44" s="38">
        <v>26</v>
      </c>
      <c r="B44" s="62" t="s">
        <v>96</v>
      </c>
      <c r="C44" s="45">
        <v>20</v>
      </c>
      <c r="D44" s="38"/>
      <c r="E44" s="38"/>
      <c r="F44" s="38"/>
      <c r="G44" s="38"/>
      <c r="H44" s="39">
        <f t="shared" si="2"/>
        <v>20</v>
      </c>
      <c r="I44" s="66"/>
      <c r="J44" s="50"/>
    </row>
    <row r="45" spans="1:10" ht="15.75" customHeight="1" x14ac:dyDescent="0.25">
      <c r="A45" s="38">
        <v>27</v>
      </c>
      <c r="B45" s="62" t="s">
        <v>99</v>
      </c>
      <c r="C45" s="45">
        <v>58</v>
      </c>
      <c r="D45" s="38">
        <v>10</v>
      </c>
      <c r="E45" s="38">
        <v>5</v>
      </c>
      <c r="F45" s="38"/>
      <c r="G45" s="38"/>
      <c r="H45" s="39">
        <f t="shared" si="2"/>
        <v>63</v>
      </c>
      <c r="I45" s="66"/>
      <c r="J45" s="50"/>
    </row>
    <row r="46" spans="1:10" ht="15.75" customHeight="1" x14ac:dyDescent="0.25">
      <c r="A46" s="38">
        <v>28</v>
      </c>
      <c r="B46" s="62" t="s">
        <v>97</v>
      </c>
      <c r="C46" s="45">
        <v>103</v>
      </c>
      <c r="D46" s="38"/>
      <c r="E46" s="38">
        <v>2</v>
      </c>
      <c r="F46" s="38"/>
      <c r="G46" s="38"/>
      <c r="H46" s="39">
        <f>C46+D46-E46-F46+G46</f>
        <v>101</v>
      </c>
      <c r="I46" s="66"/>
      <c r="J46" s="50"/>
    </row>
    <row r="47" spans="1:10" ht="15.75" customHeight="1" x14ac:dyDescent="0.25">
      <c r="A47" s="38">
        <v>29</v>
      </c>
      <c r="B47" s="62" t="s">
        <v>100</v>
      </c>
      <c r="C47" s="45">
        <v>39</v>
      </c>
      <c r="D47" s="38">
        <v>4</v>
      </c>
      <c r="E47" s="38"/>
      <c r="F47" s="38"/>
      <c r="G47" s="38"/>
      <c r="H47" s="39">
        <f>C47+D47-E47-F47+G47</f>
        <v>43</v>
      </c>
      <c r="I47" s="66"/>
      <c r="J47" s="50"/>
    </row>
    <row r="48" spans="1:10" ht="15.75" customHeight="1" x14ac:dyDescent="0.25">
      <c r="A48" s="38">
        <v>30</v>
      </c>
      <c r="B48" s="59" t="s">
        <v>101</v>
      </c>
      <c r="C48" s="45">
        <v>45</v>
      </c>
      <c r="D48" s="38">
        <v>5</v>
      </c>
      <c r="E48" s="38">
        <v>1</v>
      </c>
      <c r="F48" s="38"/>
      <c r="G48" s="38"/>
      <c r="H48" s="39">
        <f>C48+D48-E48-F48+G48</f>
        <v>49</v>
      </c>
      <c r="I48" s="66"/>
      <c r="J48" s="50"/>
    </row>
    <row r="49" spans="1:12" ht="15.75" customHeight="1" x14ac:dyDescent="0.25">
      <c r="A49" s="38">
        <v>31</v>
      </c>
      <c r="B49" s="59" t="s">
        <v>102</v>
      </c>
      <c r="C49" s="45">
        <v>130</v>
      </c>
      <c r="D49" s="38">
        <v>3</v>
      </c>
      <c r="E49" s="38">
        <v>4</v>
      </c>
      <c r="F49" s="38"/>
      <c r="G49" s="38"/>
      <c r="H49" s="39">
        <f>C49+D49-E49-F49+G49</f>
        <v>129</v>
      </c>
      <c r="I49" s="66"/>
      <c r="J49" s="50"/>
    </row>
    <row r="50" spans="1:12" ht="15.75" customHeight="1" x14ac:dyDescent="0.25">
      <c r="A50" s="38">
        <v>32</v>
      </c>
      <c r="B50" s="59" t="s">
        <v>103</v>
      </c>
      <c r="C50" s="45">
        <v>24</v>
      </c>
      <c r="D50" s="45"/>
      <c r="E50" s="45">
        <v>2</v>
      </c>
      <c r="F50" s="45"/>
      <c r="G50" s="45"/>
      <c r="H50" s="39">
        <f>C50+D50-E50-F50+G50</f>
        <v>22</v>
      </c>
      <c r="I50" s="66"/>
      <c r="J50" s="50"/>
    </row>
    <row r="51" spans="1:12" s="25" customFormat="1" ht="15.75" customHeight="1" x14ac:dyDescent="0.2">
      <c r="A51" s="84" t="s">
        <v>26</v>
      </c>
      <c r="B51" s="85"/>
      <c r="C51" s="90">
        <f t="shared" ref="C51:H51" si="3">SUM(C19:C50)</f>
        <v>2727</v>
      </c>
      <c r="D51" s="40">
        <f t="shared" si="3"/>
        <v>58</v>
      </c>
      <c r="E51" s="40">
        <f t="shared" si="3"/>
        <v>55</v>
      </c>
      <c r="F51" s="40">
        <f t="shared" si="3"/>
        <v>0</v>
      </c>
      <c r="G51" s="40">
        <f t="shared" si="3"/>
        <v>0</v>
      </c>
      <c r="H51" s="90">
        <f t="shared" si="3"/>
        <v>2730</v>
      </c>
      <c r="I51" s="24"/>
      <c r="J51" s="19"/>
      <c r="K51" s="20" t="str">
        <f>IF(H51&lt;&gt;L51,"Er","")</f>
        <v/>
      </c>
      <c r="L51" s="28">
        <f>'So Lieu 31-12-2020'!H55</f>
        <v>2730</v>
      </c>
    </row>
    <row r="52" spans="1:12" ht="33.75" customHeight="1" x14ac:dyDescent="0.2">
      <c r="A52" s="22" t="s">
        <v>0</v>
      </c>
      <c r="B52" s="22" t="s">
        <v>12</v>
      </c>
      <c r="C52" s="22" t="s">
        <v>104</v>
      </c>
      <c r="D52" s="22" t="s">
        <v>25</v>
      </c>
      <c r="E52" s="22" t="s">
        <v>16</v>
      </c>
      <c r="F52" s="22" t="s">
        <v>17</v>
      </c>
      <c r="G52" s="22" t="s">
        <v>18</v>
      </c>
      <c r="H52" s="22" t="s">
        <v>107</v>
      </c>
      <c r="I52" s="49"/>
      <c r="J52" s="23"/>
    </row>
    <row r="53" spans="1:12" ht="18" customHeight="1" x14ac:dyDescent="0.25">
      <c r="A53" s="38">
        <v>1</v>
      </c>
      <c r="B53" s="41" t="s">
        <v>42</v>
      </c>
      <c r="C53" s="91">
        <v>1420</v>
      </c>
      <c r="D53" s="38">
        <v>4</v>
      </c>
      <c r="E53" s="38">
        <v>1</v>
      </c>
      <c r="F53" s="38"/>
      <c r="G53" s="38"/>
      <c r="H53" s="91">
        <f t="shared" ref="H53:H66" si="4">C53+D53-E53-F53+G53</f>
        <v>1423</v>
      </c>
      <c r="J53" s="50"/>
    </row>
    <row r="54" spans="1:12" ht="18" customHeight="1" x14ac:dyDescent="0.25">
      <c r="A54" s="38">
        <v>2</v>
      </c>
      <c r="B54" s="41" t="s">
        <v>43</v>
      </c>
      <c r="C54" s="91">
        <v>1378</v>
      </c>
      <c r="D54" s="38"/>
      <c r="E54" s="38">
        <v>1</v>
      </c>
      <c r="F54" s="38"/>
      <c r="G54" s="38"/>
      <c r="H54" s="91">
        <f t="shared" si="4"/>
        <v>1377</v>
      </c>
      <c r="J54" s="50"/>
    </row>
    <row r="55" spans="1:12" ht="18" customHeight="1" x14ac:dyDescent="0.25">
      <c r="A55" s="38">
        <v>3</v>
      </c>
      <c r="B55" s="41" t="s">
        <v>84</v>
      </c>
      <c r="C55" s="91">
        <v>805</v>
      </c>
      <c r="D55" s="38">
        <v>2</v>
      </c>
      <c r="E55" s="38"/>
      <c r="F55" s="38"/>
      <c r="G55" s="38"/>
      <c r="H55" s="91">
        <f t="shared" si="4"/>
        <v>807</v>
      </c>
      <c r="J55" s="50"/>
    </row>
    <row r="56" spans="1:12" ht="18" customHeight="1" x14ac:dyDescent="0.25">
      <c r="A56" s="38">
        <v>4</v>
      </c>
      <c r="B56" s="41" t="s">
        <v>44</v>
      </c>
      <c r="C56" s="91">
        <v>1226</v>
      </c>
      <c r="D56" s="38"/>
      <c r="E56" s="38">
        <v>3</v>
      </c>
      <c r="F56" s="38"/>
      <c r="G56" s="38"/>
      <c r="H56" s="91">
        <f t="shared" si="4"/>
        <v>1223</v>
      </c>
      <c r="J56" s="50"/>
    </row>
    <row r="57" spans="1:12" ht="18" customHeight="1" x14ac:dyDescent="0.25">
      <c r="A57" s="38">
        <v>5</v>
      </c>
      <c r="B57" s="41" t="s">
        <v>45</v>
      </c>
      <c r="C57" s="91">
        <v>858</v>
      </c>
      <c r="D57" s="38">
        <v>2</v>
      </c>
      <c r="E57" s="38">
        <v>2</v>
      </c>
      <c r="F57" s="38"/>
      <c r="G57" s="38"/>
      <c r="H57" s="91">
        <f t="shared" si="4"/>
        <v>858</v>
      </c>
      <c r="J57" s="50"/>
    </row>
    <row r="58" spans="1:12" ht="18" customHeight="1" x14ac:dyDescent="0.25">
      <c r="A58" s="38">
        <v>6</v>
      </c>
      <c r="B58" s="41" t="s">
        <v>46</v>
      </c>
      <c r="C58" s="91">
        <v>1380</v>
      </c>
      <c r="D58" s="38"/>
      <c r="E58" s="38">
        <v>7</v>
      </c>
      <c r="F58" s="38"/>
      <c r="G58" s="38"/>
      <c r="H58" s="91">
        <f t="shared" si="4"/>
        <v>1373</v>
      </c>
      <c r="J58" s="50"/>
    </row>
    <row r="59" spans="1:12" ht="18" customHeight="1" x14ac:dyDescent="0.25">
      <c r="A59" s="38">
        <v>7</v>
      </c>
      <c r="B59" s="41" t="s">
        <v>47</v>
      </c>
      <c r="C59" s="91">
        <v>1312</v>
      </c>
      <c r="D59" s="38">
        <v>1</v>
      </c>
      <c r="E59" s="38">
        <v>5</v>
      </c>
      <c r="F59" s="38"/>
      <c r="G59" s="38"/>
      <c r="H59" s="91">
        <f t="shared" si="4"/>
        <v>1308</v>
      </c>
      <c r="J59" s="50"/>
    </row>
    <row r="60" spans="1:12" ht="18" customHeight="1" x14ac:dyDescent="0.25">
      <c r="A60" s="38">
        <v>8</v>
      </c>
      <c r="B60" s="41" t="s">
        <v>48</v>
      </c>
      <c r="C60" s="91">
        <v>878</v>
      </c>
      <c r="D60" s="38">
        <v>6</v>
      </c>
      <c r="E60" s="38"/>
      <c r="F60" s="38"/>
      <c r="G60" s="38"/>
      <c r="H60" s="91">
        <f t="shared" si="4"/>
        <v>884</v>
      </c>
      <c r="J60" s="50"/>
    </row>
    <row r="61" spans="1:12" ht="18" customHeight="1" x14ac:dyDescent="0.25">
      <c r="A61" s="38">
        <v>9</v>
      </c>
      <c r="B61" s="41" t="s">
        <v>49</v>
      </c>
      <c r="C61" s="91">
        <v>879</v>
      </c>
      <c r="D61" s="38">
        <v>1</v>
      </c>
      <c r="E61" s="38"/>
      <c r="F61" s="38"/>
      <c r="G61" s="38"/>
      <c r="H61" s="91">
        <f t="shared" si="4"/>
        <v>880</v>
      </c>
      <c r="J61" s="50"/>
    </row>
    <row r="62" spans="1:12" ht="18" customHeight="1" x14ac:dyDescent="0.25">
      <c r="A62" s="38">
        <v>10</v>
      </c>
      <c r="B62" s="41" t="s">
        <v>50</v>
      </c>
      <c r="C62" s="91">
        <v>1192</v>
      </c>
      <c r="D62" s="38"/>
      <c r="E62" s="38">
        <v>1</v>
      </c>
      <c r="F62" s="38"/>
      <c r="G62" s="38"/>
      <c r="H62" s="91">
        <f t="shared" si="4"/>
        <v>1191</v>
      </c>
      <c r="J62" s="50"/>
    </row>
    <row r="63" spans="1:12" ht="18" customHeight="1" x14ac:dyDescent="0.25">
      <c r="A63" s="38">
        <v>11</v>
      </c>
      <c r="B63" s="42" t="s">
        <v>51</v>
      </c>
      <c r="C63" s="91">
        <v>1180</v>
      </c>
      <c r="D63" s="38">
        <v>1</v>
      </c>
      <c r="E63" s="38">
        <v>2</v>
      </c>
      <c r="F63" s="38"/>
      <c r="G63" s="38"/>
      <c r="H63" s="91">
        <f t="shared" si="4"/>
        <v>1179</v>
      </c>
      <c r="J63" s="50"/>
    </row>
    <row r="64" spans="1:12" ht="18" customHeight="1" x14ac:dyDescent="0.25">
      <c r="A64" s="38">
        <v>12</v>
      </c>
      <c r="B64" s="42" t="s">
        <v>52</v>
      </c>
      <c r="C64" s="91">
        <v>1059</v>
      </c>
      <c r="D64" s="38">
        <v>1</v>
      </c>
      <c r="E64" s="38">
        <v>7</v>
      </c>
      <c r="F64" s="38"/>
      <c r="G64" s="38"/>
      <c r="H64" s="91">
        <f t="shared" si="4"/>
        <v>1053</v>
      </c>
      <c r="J64" s="50"/>
    </row>
    <row r="65" spans="1:12" ht="18" customHeight="1" x14ac:dyDescent="0.25">
      <c r="A65" s="38">
        <v>13</v>
      </c>
      <c r="B65" s="42" t="s">
        <v>55</v>
      </c>
      <c r="C65" s="91">
        <v>857</v>
      </c>
      <c r="D65" s="38">
        <v>2</v>
      </c>
      <c r="E65" s="38">
        <v>9</v>
      </c>
      <c r="F65" s="38"/>
      <c r="G65" s="38"/>
      <c r="H65" s="91">
        <f t="shared" si="4"/>
        <v>850</v>
      </c>
      <c r="J65" s="50"/>
    </row>
    <row r="66" spans="1:12" ht="18" customHeight="1" x14ac:dyDescent="0.25">
      <c r="A66" s="38">
        <v>14</v>
      </c>
      <c r="B66" s="44" t="s">
        <v>53</v>
      </c>
      <c r="C66" s="91">
        <v>671</v>
      </c>
      <c r="D66" s="38"/>
      <c r="E66" s="38">
        <v>2</v>
      </c>
      <c r="F66" s="38"/>
      <c r="G66" s="38"/>
      <c r="H66" s="91">
        <f t="shared" si="4"/>
        <v>669</v>
      </c>
      <c r="J66" s="50"/>
    </row>
    <row r="67" spans="1:12" s="21" customFormat="1" ht="18" customHeight="1" x14ac:dyDescent="0.2">
      <c r="A67" s="82" t="s">
        <v>26</v>
      </c>
      <c r="B67" s="83"/>
      <c r="C67" s="90">
        <f t="shared" ref="C67:H67" si="5">SUM(C53:C66)</f>
        <v>15095</v>
      </c>
      <c r="D67" s="40">
        <f t="shared" si="5"/>
        <v>20</v>
      </c>
      <c r="E67" s="40">
        <f t="shared" si="5"/>
        <v>40</v>
      </c>
      <c r="F67" s="40">
        <f t="shared" si="5"/>
        <v>0</v>
      </c>
      <c r="G67" s="40">
        <f t="shared" si="5"/>
        <v>0</v>
      </c>
      <c r="H67" s="90">
        <f t="shared" si="5"/>
        <v>15075</v>
      </c>
      <c r="I67" s="26"/>
      <c r="J67" s="26"/>
      <c r="K67" s="20" t="str">
        <f>IF(H67&lt;&gt;L67,"Er","")</f>
        <v/>
      </c>
      <c r="L67" s="28">
        <f>'So Lieu 31-12-2020'!I74</f>
        <v>15075</v>
      </c>
    </row>
    <row r="68" spans="1:12" ht="33.75" customHeight="1" x14ac:dyDescent="0.2">
      <c r="A68" s="22" t="s">
        <v>0</v>
      </c>
      <c r="B68" s="22" t="s">
        <v>12</v>
      </c>
      <c r="C68" s="22" t="s">
        <v>104</v>
      </c>
      <c r="D68" s="22" t="s">
        <v>25</v>
      </c>
      <c r="E68" s="22" t="s">
        <v>16</v>
      </c>
      <c r="F68" s="22" t="s">
        <v>17</v>
      </c>
      <c r="G68" s="22" t="s">
        <v>18</v>
      </c>
      <c r="H68" s="22" t="s">
        <v>107</v>
      </c>
      <c r="I68" s="49"/>
      <c r="J68" s="23"/>
    </row>
    <row r="69" spans="1:12" ht="17.25" customHeight="1" x14ac:dyDescent="0.25">
      <c r="A69" s="38">
        <v>1</v>
      </c>
      <c r="B69" s="42" t="s">
        <v>19</v>
      </c>
      <c r="C69" s="93">
        <v>2072</v>
      </c>
      <c r="D69" s="38"/>
      <c r="E69" s="38">
        <v>2</v>
      </c>
      <c r="F69" s="38"/>
      <c r="G69" s="38"/>
      <c r="H69" s="91">
        <f t="shared" ref="H69:H76" si="6">C69+D69-E69-F69+G69</f>
        <v>2070</v>
      </c>
      <c r="I69" s="24"/>
      <c r="J69" s="50"/>
    </row>
    <row r="70" spans="1:12" ht="17.25" customHeight="1" x14ac:dyDescent="0.25">
      <c r="A70" s="38">
        <v>2</v>
      </c>
      <c r="B70" s="42" t="s">
        <v>20</v>
      </c>
      <c r="C70" s="93">
        <v>1563</v>
      </c>
      <c r="D70" s="38"/>
      <c r="E70" s="38">
        <v>11</v>
      </c>
      <c r="F70" s="38">
        <v>4</v>
      </c>
      <c r="G70" s="38"/>
      <c r="H70" s="91">
        <f t="shared" si="6"/>
        <v>1548</v>
      </c>
      <c r="I70" s="24"/>
      <c r="J70" s="50"/>
    </row>
    <row r="71" spans="1:12" ht="17.25" customHeight="1" x14ac:dyDescent="0.25">
      <c r="A71" s="38">
        <v>3</v>
      </c>
      <c r="B71" s="42" t="s">
        <v>85</v>
      </c>
      <c r="C71" s="93">
        <v>1190</v>
      </c>
      <c r="D71" s="38"/>
      <c r="E71" s="38">
        <v>1</v>
      </c>
      <c r="F71" s="38"/>
      <c r="G71" s="38"/>
      <c r="H71" s="91">
        <f t="shared" si="6"/>
        <v>1189</v>
      </c>
      <c r="I71" s="24"/>
      <c r="J71" s="50"/>
    </row>
    <row r="72" spans="1:12" ht="17.25" customHeight="1" x14ac:dyDescent="0.25">
      <c r="A72" s="38">
        <v>4</v>
      </c>
      <c r="B72" s="42" t="s">
        <v>23</v>
      </c>
      <c r="C72" s="93">
        <v>1255</v>
      </c>
      <c r="D72" s="38"/>
      <c r="E72" s="38">
        <v>8</v>
      </c>
      <c r="F72" s="38"/>
      <c r="G72" s="38"/>
      <c r="H72" s="91">
        <f t="shared" si="6"/>
        <v>1247</v>
      </c>
      <c r="I72" s="24"/>
      <c r="J72" s="50"/>
    </row>
    <row r="73" spans="1:12" ht="17.25" customHeight="1" x14ac:dyDescent="0.25">
      <c r="A73" s="38">
        <v>5</v>
      </c>
      <c r="B73" s="42" t="s">
        <v>21</v>
      </c>
      <c r="C73" s="93">
        <v>1185</v>
      </c>
      <c r="D73" s="38"/>
      <c r="E73" s="38">
        <v>4</v>
      </c>
      <c r="F73" s="38"/>
      <c r="G73" s="38"/>
      <c r="H73" s="91">
        <f t="shared" si="6"/>
        <v>1181</v>
      </c>
      <c r="I73" s="24"/>
      <c r="J73" s="50"/>
    </row>
    <row r="74" spans="1:12" ht="17.25" customHeight="1" x14ac:dyDescent="0.25">
      <c r="A74" s="38">
        <v>6</v>
      </c>
      <c r="B74" s="42" t="s">
        <v>22</v>
      </c>
      <c r="C74" s="93">
        <v>932</v>
      </c>
      <c r="D74" s="38"/>
      <c r="E74" s="38">
        <v>3</v>
      </c>
      <c r="F74" s="38"/>
      <c r="G74" s="38">
        <v>1</v>
      </c>
      <c r="H74" s="91">
        <f t="shared" si="6"/>
        <v>930</v>
      </c>
      <c r="I74" s="24"/>
      <c r="J74" s="50"/>
    </row>
    <row r="75" spans="1:12" ht="17.25" customHeight="1" x14ac:dyDescent="0.25">
      <c r="A75" s="38">
        <v>7</v>
      </c>
      <c r="B75" s="41" t="s">
        <v>74</v>
      </c>
      <c r="C75" s="93">
        <v>948</v>
      </c>
      <c r="D75" s="38"/>
      <c r="E75" s="38"/>
      <c r="F75" s="38">
        <v>3</v>
      </c>
      <c r="G75" s="38"/>
      <c r="H75" s="91">
        <f t="shared" si="6"/>
        <v>945</v>
      </c>
      <c r="I75" s="24"/>
      <c r="J75" s="50"/>
    </row>
    <row r="76" spans="1:12" ht="17.25" customHeight="1" x14ac:dyDescent="0.25">
      <c r="A76" s="38">
        <v>8</v>
      </c>
      <c r="B76" s="41" t="s">
        <v>24</v>
      </c>
      <c r="C76" s="93">
        <v>445</v>
      </c>
      <c r="D76" s="38"/>
      <c r="E76" s="38"/>
      <c r="F76" s="38">
        <v>5</v>
      </c>
      <c r="G76" s="38"/>
      <c r="H76" s="91">
        <f t="shared" si="6"/>
        <v>440</v>
      </c>
      <c r="I76" s="24"/>
      <c r="J76" s="50"/>
    </row>
    <row r="77" spans="1:12" s="25" customFormat="1" ht="17.25" customHeight="1" x14ac:dyDescent="0.2">
      <c r="A77" s="88" t="s">
        <v>26</v>
      </c>
      <c r="B77" s="88"/>
      <c r="C77" s="90">
        <f t="shared" ref="C77:H77" si="7">SUM(C69:C76)</f>
        <v>9590</v>
      </c>
      <c r="D77" s="40">
        <f t="shared" si="7"/>
        <v>0</v>
      </c>
      <c r="E77" s="40">
        <f t="shared" si="7"/>
        <v>29</v>
      </c>
      <c r="F77" s="40">
        <f t="shared" si="7"/>
        <v>12</v>
      </c>
      <c r="G77" s="40">
        <f t="shared" si="7"/>
        <v>1</v>
      </c>
      <c r="H77" s="90">
        <f t="shared" si="7"/>
        <v>9550</v>
      </c>
      <c r="I77" s="24"/>
      <c r="J77" s="26"/>
      <c r="K77" s="20" t="str">
        <f>IF(H77&lt;&gt;L77,"Er","")</f>
        <v/>
      </c>
      <c r="L77" s="28">
        <f>'So Lieu 31-12-2020'!H87</f>
        <v>9550</v>
      </c>
    </row>
    <row r="78" spans="1:12" ht="12" customHeight="1" x14ac:dyDescent="0.2"/>
    <row r="79" spans="1:12" ht="33.75" customHeight="1" x14ac:dyDescent="0.2">
      <c r="A79" s="22" t="s">
        <v>0</v>
      </c>
      <c r="B79" s="22" t="s">
        <v>12</v>
      </c>
      <c r="C79" s="22" t="s">
        <v>104</v>
      </c>
      <c r="D79" s="22" t="s">
        <v>25</v>
      </c>
      <c r="E79" s="22" t="s">
        <v>16</v>
      </c>
      <c r="F79" s="22" t="s">
        <v>17</v>
      </c>
      <c r="G79" s="22" t="s">
        <v>18</v>
      </c>
      <c r="H79" s="22" t="s">
        <v>107</v>
      </c>
      <c r="I79" s="49"/>
      <c r="J79" s="23"/>
    </row>
    <row r="80" spans="1:12" ht="16.5" customHeight="1" x14ac:dyDescent="0.2">
      <c r="A80" s="38">
        <v>1</v>
      </c>
      <c r="B80" s="43" t="s">
        <v>37</v>
      </c>
      <c r="C80" s="91">
        <f t="shared" ref="C80:H80" si="8">C17</f>
        <v>4215</v>
      </c>
      <c r="D80" s="39">
        <f t="shared" si="8"/>
        <v>52</v>
      </c>
      <c r="E80" s="39">
        <f t="shared" si="8"/>
        <v>26</v>
      </c>
      <c r="F80" s="39">
        <f t="shared" si="8"/>
        <v>38</v>
      </c>
      <c r="G80" s="39">
        <f t="shared" si="8"/>
        <v>14</v>
      </c>
      <c r="H80" s="91">
        <f t="shared" si="8"/>
        <v>4217</v>
      </c>
    </row>
    <row r="81" spans="1:12" ht="16.5" customHeight="1" x14ac:dyDescent="0.2">
      <c r="A81" s="38">
        <v>2</v>
      </c>
      <c r="B81" s="43" t="s">
        <v>76</v>
      </c>
      <c r="C81" s="91">
        <f t="shared" ref="C81:H81" si="9">C51</f>
        <v>2727</v>
      </c>
      <c r="D81" s="39">
        <f t="shared" si="9"/>
        <v>58</v>
      </c>
      <c r="E81" s="39">
        <f t="shared" si="9"/>
        <v>55</v>
      </c>
      <c r="F81" s="39">
        <f t="shared" si="9"/>
        <v>0</v>
      </c>
      <c r="G81" s="39">
        <f t="shared" si="9"/>
        <v>0</v>
      </c>
      <c r="H81" s="91">
        <f t="shared" si="9"/>
        <v>2730</v>
      </c>
    </row>
    <row r="82" spans="1:12" ht="16.5" customHeight="1" x14ac:dyDescent="0.2">
      <c r="A82" s="38">
        <v>3</v>
      </c>
      <c r="B82" s="43" t="s">
        <v>35</v>
      </c>
      <c r="C82" s="91">
        <f t="shared" ref="C82:H82" si="10">C67</f>
        <v>15095</v>
      </c>
      <c r="D82" s="39">
        <f t="shared" si="10"/>
        <v>20</v>
      </c>
      <c r="E82" s="39">
        <f t="shared" si="10"/>
        <v>40</v>
      </c>
      <c r="F82" s="39">
        <f t="shared" si="10"/>
        <v>0</v>
      </c>
      <c r="G82" s="39">
        <f t="shared" si="10"/>
        <v>0</v>
      </c>
      <c r="H82" s="91">
        <f t="shared" si="10"/>
        <v>15075</v>
      </c>
    </row>
    <row r="83" spans="1:12" ht="16.5" customHeight="1" x14ac:dyDescent="0.2">
      <c r="A83" s="38">
        <v>4</v>
      </c>
      <c r="B83" s="43" t="s">
        <v>36</v>
      </c>
      <c r="C83" s="91">
        <f t="shared" ref="C83:H83" si="11">C77</f>
        <v>9590</v>
      </c>
      <c r="D83" s="39">
        <f t="shared" si="11"/>
        <v>0</v>
      </c>
      <c r="E83" s="39">
        <f t="shared" si="11"/>
        <v>29</v>
      </c>
      <c r="F83" s="39">
        <f t="shared" si="11"/>
        <v>12</v>
      </c>
      <c r="G83" s="39">
        <f t="shared" si="11"/>
        <v>1</v>
      </c>
      <c r="H83" s="91">
        <f t="shared" si="11"/>
        <v>9550</v>
      </c>
    </row>
    <row r="84" spans="1:12" ht="16.5" customHeight="1" x14ac:dyDescent="0.2">
      <c r="A84" s="82" t="s">
        <v>26</v>
      </c>
      <c r="B84" s="83"/>
      <c r="C84" s="90">
        <f t="shared" ref="C84:H84" si="12">SUM(C80:C83)</f>
        <v>31627</v>
      </c>
      <c r="D84" s="40">
        <f t="shared" si="12"/>
        <v>130</v>
      </c>
      <c r="E84" s="40">
        <f t="shared" si="12"/>
        <v>150</v>
      </c>
      <c r="F84" s="40">
        <f t="shared" si="12"/>
        <v>50</v>
      </c>
      <c r="G84" s="40">
        <f t="shared" si="12"/>
        <v>15</v>
      </c>
      <c r="H84" s="90">
        <f t="shared" si="12"/>
        <v>31572</v>
      </c>
      <c r="K84" s="20" t="str">
        <f>IF(H84&lt;&gt;L84,"Er","")</f>
        <v/>
      </c>
      <c r="L84" s="29">
        <f>C84+D84-E84-F84+G84</f>
        <v>31572</v>
      </c>
    </row>
    <row r="85" spans="1:12" s="55" customFormat="1" ht="15.75" x14ac:dyDescent="0.25">
      <c r="A85" s="86" t="s">
        <v>68</v>
      </c>
      <c r="B85" s="87"/>
      <c r="C85" s="94">
        <f t="shared" ref="C85:H85" si="13">C84-C81</f>
        <v>28900</v>
      </c>
      <c r="D85" s="53">
        <f t="shared" si="13"/>
        <v>72</v>
      </c>
      <c r="E85" s="53">
        <f t="shared" si="13"/>
        <v>95</v>
      </c>
      <c r="F85" s="53">
        <f t="shared" si="13"/>
        <v>50</v>
      </c>
      <c r="G85" s="53">
        <f t="shared" si="13"/>
        <v>15</v>
      </c>
      <c r="H85" s="94">
        <f t="shared" si="13"/>
        <v>28842</v>
      </c>
      <c r="I85" s="54"/>
      <c r="J85" s="54"/>
    </row>
    <row r="86" spans="1:12" x14ac:dyDescent="0.2">
      <c r="B86" s="27" t="s">
        <v>77</v>
      </c>
    </row>
  </sheetData>
  <sheetProtection password="868C" sheet="1" objects="1" scenarios="1"/>
  <mergeCells count="8">
    <mergeCell ref="A1:H1"/>
    <mergeCell ref="A2:H2"/>
    <mergeCell ref="A67:B67"/>
    <mergeCell ref="A51:B51"/>
    <mergeCell ref="A85:B85"/>
    <mergeCell ref="A84:B84"/>
    <mergeCell ref="A17:B17"/>
    <mergeCell ref="A77:B77"/>
  </mergeCells>
  <phoneticPr fontId="2" type="noConversion"/>
  <printOptions horizontalCentered="1"/>
  <pageMargins left="0.16" right="0.16" top="0.5" bottom="0.25" header="0.5" footer="0.5"/>
  <pageSetup paperSize="9" scale="90" orientation="portrait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 Lieu 31-12-2020</vt:lpstr>
      <vt:lpstr>BĐ 31-12-2020</vt:lpstr>
    </vt:vector>
  </TitlesOfParts>
  <Company>PGD Nha 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Hoa</dc:creator>
  <cp:lastModifiedBy>ismail - [2010]</cp:lastModifiedBy>
  <cp:lastPrinted>2021-01-06T06:18:06Z</cp:lastPrinted>
  <dcterms:created xsi:type="dcterms:W3CDTF">2009-12-09T10:37:55Z</dcterms:created>
  <dcterms:modified xsi:type="dcterms:W3CDTF">2021-01-06T06:18:11Z</dcterms:modified>
</cp:coreProperties>
</file>